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280" yWindow="0" windowWidth="22880" windowHeight="12740"/>
  </bookViews>
  <sheets>
    <sheet name="K2" sheetId="1" r:id="rId1"/>
    <sheet name="K17" sheetId="3" r:id="rId2"/>
    <sheet name="42KCLC" sheetId="4" r:id="rId3"/>
    <sheet name="K25" sheetId="5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9" i="3" l="1"/>
  <c r="M20" i="3"/>
  <c r="M28" i="5"/>
  <c r="T28" i="5"/>
  <c r="S28" i="5"/>
  <c r="M29" i="5"/>
  <c r="L66" i="4"/>
  <c r="M23" i="3"/>
  <c r="M22" i="1"/>
  <c r="M20" i="5"/>
  <c r="M21" i="5"/>
  <c r="M22" i="5"/>
  <c r="M23" i="5"/>
  <c r="M24" i="5"/>
  <c r="M25" i="5"/>
  <c r="M26" i="5"/>
  <c r="M27" i="5"/>
  <c r="M19" i="5"/>
  <c r="M14" i="3"/>
  <c r="M15" i="3"/>
  <c r="M16" i="3"/>
  <c r="M13" i="3"/>
  <c r="M17" i="5"/>
  <c r="M16" i="5"/>
  <c r="M13" i="5"/>
  <c r="M14" i="5"/>
  <c r="M12" i="5"/>
  <c r="M18" i="3"/>
  <c r="M21" i="3"/>
  <c r="M22" i="3"/>
  <c r="M24" i="3"/>
  <c r="M10" i="3"/>
  <c r="M11" i="3"/>
  <c r="M9" i="3"/>
  <c r="M15" i="1"/>
  <c r="M16" i="1"/>
  <c r="M17" i="1"/>
  <c r="M18" i="1"/>
  <c r="M19" i="1"/>
  <c r="M20" i="1"/>
  <c r="M21" i="1"/>
  <c r="M23" i="1"/>
  <c r="M24" i="1"/>
  <c r="M14" i="1"/>
  <c r="M25" i="1"/>
  <c r="M10" i="1"/>
  <c r="M11" i="1"/>
  <c r="M12" i="1"/>
  <c r="M9" i="1"/>
  <c r="M27" i="1"/>
</calcChain>
</file>

<file path=xl/sharedStrings.xml><?xml version="1.0" encoding="utf-8"?>
<sst xmlns="http://schemas.openxmlformats.org/spreadsheetml/2006/main" count="934" uniqueCount="337">
  <si>
    <t xml:space="preserve">             ĐẠI HỌC ĐÀ NẴNG</t>
  </si>
  <si>
    <t xml:space="preserve">       CỘNG HÒA XÃ HỘI CHỦ NGHĨA VIỆT NAM</t>
  </si>
  <si>
    <t>(Kèm theo Quyết định số:              /QĐ-ĐHKT, ngày      tháng     năm 2016)</t>
  </si>
  <si>
    <t>Khoa: Quản trị kinh doanh</t>
  </si>
  <si>
    <t>Ngành: Quản trị kinh doanh tổng quát</t>
  </si>
  <si>
    <t>S</t>
  </si>
  <si>
    <t>Họ và tên</t>
  </si>
  <si>
    <t>Ngày sinh</t>
  </si>
  <si>
    <t>Mã sinh viên</t>
  </si>
  <si>
    <t xml:space="preserve">Lớp </t>
  </si>
  <si>
    <t>Kết quả học tập</t>
  </si>
  <si>
    <t>Kết quả</t>
  </si>
  <si>
    <t xml:space="preserve">Xếp loại </t>
  </si>
  <si>
    <t>Mức HB</t>
  </si>
  <si>
    <t>Tổng số tiền HB</t>
  </si>
  <si>
    <t>Ghi</t>
  </si>
  <si>
    <t>TT</t>
  </si>
  <si>
    <t>TBHT</t>
  </si>
  <si>
    <t>Đ.thưởng</t>
  </si>
  <si>
    <t>TBMR</t>
  </si>
  <si>
    <t>rèn luyện</t>
  </si>
  <si>
    <t>học bổng</t>
  </si>
  <si>
    <t>1 tháng</t>
  </si>
  <si>
    <t>(5 tháng)</t>
  </si>
  <si>
    <t>chú</t>
  </si>
  <si>
    <t>Phúc</t>
  </si>
  <si>
    <t>41K02.2</t>
  </si>
  <si>
    <t>0.08</t>
  </si>
  <si>
    <t>Xuất sắc</t>
  </si>
  <si>
    <t>đ</t>
  </si>
  <si>
    <t>Nguyễn Hoàng</t>
  </si>
  <si>
    <t>25/10/1997</t>
  </si>
  <si>
    <t>151121302251</t>
  </si>
  <si>
    <t>41K02.1</t>
  </si>
  <si>
    <t>3.65</t>
  </si>
  <si>
    <t>Giỏi</t>
  </si>
  <si>
    <t>Nguyên</t>
  </si>
  <si>
    <t>Nguyễn Tất</t>
  </si>
  <si>
    <t>Thành</t>
  </si>
  <si>
    <t>23/07/1997</t>
  </si>
  <si>
    <t>3.50</t>
  </si>
  <si>
    <t>Võ Thị Tuyết</t>
  </si>
  <si>
    <t>Mai</t>
  </si>
  <si>
    <t>Ngọc</t>
  </si>
  <si>
    <t>3.41</t>
  </si>
  <si>
    <t>Duyên</t>
  </si>
  <si>
    <t>3.35</t>
  </si>
  <si>
    <t>Trinh</t>
  </si>
  <si>
    <t>3.29</t>
  </si>
  <si>
    <t xml:space="preserve">                      KT. HIỆU TRƯỞNG</t>
  </si>
  <si>
    <t>Người lập bảng                Trưởng khoa                   Phòng Công tác SV</t>
  </si>
  <si>
    <t xml:space="preserve">         PHÓ HIỆU TRƯỞNG</t>
  </si>
  <si>
    <t>Ngành: Quản trị Nguồn nhân lực</t>
  </si>
  <si>
    <t>3.22</t>
  </si>
  <si>
    <t>My</t>
  </si>
  <si>
    <t>Khá</t>
  </si>
  <si>
    <t>Tuyến</t>
  </si>
  <si>
    <t>3.00</t>
  </si>
  <si>
    <t>Nhung</t>
  </si>
  <si>
    <t>Thiếu</t>
  </si>
  <si>
    <t>Ngành: Quản trị Chuỗi cung ứng</t>
  </si>
  <si>
    <t>Nguyễn Anh</t>
  </si>
  <si>
    <t>Phương</t>
  </si>
  <si>
    <t>41K25</t>
  </si>
  <si>
    <t>3.68</t>
  </si>
  <si>
    <t>Nguyễn Thiên</t>
  </si>
  <si>
    <t>Hạc</t>
  </si>
  <si>
    <t>03/03/1997</t>
  </si>
  <si>
    <t>151121325109</t>
  </si>
  <si>
    <t>0.12</t>
  </si>
  <si>
    <t>3.42</t>
  </si>
  <si>
    <r>
      <t xml:space="preserve">    TRƯ</t>
    </r>
    <r>
      <rPr>
        <b/>
        <u/>
        <sz val="12"/>
        <rFont val="Times New Roman"/>
        <family val="1"/>
      </rPr>
      <t>ỜNG ĐẠI HỌC KIN</t>
    </r>
    <r>
      <rPr>
        <b/>
        <sz val="12"/>
        <rFont val="Times New Roman"/>
        <family val="1"/>
      </rPr>
      <t>H TẾ</t>
    </r>
  </si>
  <si>
    <r>
      <rPr>
        <b/>
        <sz val="12"/>
        <rFont val="Times New Roman"/>
        <family val="1"/>
      </rPr>
      <t xml:space="preserve">                    </t>
    </r>
    <r>
      <rPr>
        <b/>
        <u/>
        <sz val="12"/>
        <rFont val="Times New Roman"/>
        <family val="1"/>
      </rPr>
      <t>Độc lập - Tự do - Hạnh phúc</t>
    </r>
  </si>
  <si>
    <t>1. Khóa 40K02</t>
  </si>
  <si>
    <t>Nguyễn Thị Huệ</t>
  </si>
  <si>
    <t>20/02/1996</t>
  </si>
  <si>
    <t>141121302166</t>
  </si>
  <si>
    <t>40K02</t>
  </si>
  <si>
    <t>3.88</t>
  </si>
  <si>
    <t>Trần Thị</t>
  </si>
  <si>
    <t>Hương</t>
  </si>
  <si>
    <t>07/01/1996</t>
  </si>
  <si>
    <t>141121302130</t>
  </si>
  <si>
    <t>3.80</t>
  </si>
  <si>
    <t>Nguyễn Đình</t>
  </si>
  <si>
    <t>Trí</t>
  </si>
  <si>
    <t>07/07/1996</t>
  </si>
  <si>
    <t>141121302187</t>
  </si>
  <si>
    <t>Tâm</t>
  </si>
  <si>
    <t>Nguyễn Nho Minh</t>
  </si>
  <si>
    <t>Trung</t>
  </si>
  <si>
    <t>10/10/1996</t>
  </si>
  <si>
    <t>141121302189</t>
  </si>
  <si>
    <t>3.60</t>
  </si>
  <si>
    <t>0.24</t>
  </si>
  <si>
    <t>3.84</t>
  </si>
  <si>
    <t>3.96</t>
  </si>
  <si>
    <t>3.77</t>
  </si>
  <si>
    <t>05/09/1996</t>
  </si>
  <si>
    <t>151121302234</t>
  </si>
  <si>
    <t>3.82</t>
  </si>
  <si>
    <t>Giang Gia</t>
  </si>
  <si>
    <t>Linh</t>
  </si>
  <si>
    <t>15/03/1997</t>
  </si>
  <si>
    <t>151121302298</t>
  </si>
  <si>
    <t>3.73</t>
  </si>
  <si>
    <t>Nguyễn Hoàng Thủy</t>
  </si>
  <si>
    <t>Tiên</t>
  </si>
  <si>
    <t>10/08/1997</t>
  </si>
  <si>
    <t>151121302273</t>
  </si>
  <si>
    <t>Phan Thị</t>
  </si>
  <si>
    <t>Ren</t>
  </si>
  <si>
    <t>09/02/1997</t>
  </si>
  <si>
    <t>151121302158</t>
  </si>
  <si>
    <t>Hồ Thị Cẩm</t>
  </si>
  <si>
    <t>Hoàng</t>
  </si>
  <si>
    <t>Võ Thị Ánh</t>
  </si>
  <si>
    <t>Minh</t>
  </si>
  <si>
    <t>28/06/1997</t>
  </si>
  <si>
    <t>3.43</t>
  </si>
  <si>
    <t>Nguyễn Thị</t>
  </si>
  <si>
    <t>Hằng</t>
  </si>
  <si>
    <t>19/02/1996</t>
  </si>
  <si>
    <t>3.39</t>
  </si>
  <si>
    <t>Lan</t>
  </si>
  <si>
    <t>Nguyễn Thị Kim</t>
  </si>
  <si>
    <t>3.33</t>
  </si>
  <si>
    <t>3.47</t>
  </si>
  <si>
    <t>3.58</t>
  </si>
  <si>
    <t>HBTT</t>
  </si>
  <si>
    <t>HBCÓ</t>
  </si>
  <si>
    <t>1. Khóa 40K17</t>
  </si>
  <si>
    <t>Nguyễn Thị Ngọc</t>
  </si>
  <si>
    <t>Anh</t>
  </si>
  <si>
    <t>19/07/1996</t>
  </si>
  <si>
    <t>141121317102</t>
  </si>
  <si>
    <t>40K17</t>
  </si>
  <si>
    <t>3.63</t>
  </si>
  <si>
    <t>Huỳnh Hà</t>
  </si>
  <si>
    <t>Nhi</t>
  </si>
  <si>
    <t>13/06/1996</t>
  </si>
  <si>
    <t>141121317133</t>
  </si>
  <si>
    <t>Trần Thị Yến</t>
  </si>
  <si>
    <t>07/09/1996</t>
  </si>
  <si>
    <t>141121317135</t>
  </si>
  <si>
    <t>3.31</t>
  </si>
  <si>
    <t>Yến</t>
  </si>
  <si>
    <t>42K17</t>
  </si>
  <si>
    <t>Dương Ngọc Yến</t>
  </si>
  <si>
    <t>27/04/1998</t>
  </si>
  <si>
    <t>161121317150</t>
  </si>
  <si>
    <t>3.48</t>
  </si>
  <si>
    <t>Hồ Thị Hiếu</t>
  </si>
  <si>
    <t>Hiền</t>
  </si>
  <si>
    <t>24/01/1998</t>
  </si>
  <si>
    <t>161121317122</t>
  </si>
  <si>
    <t>30/07/1998</t>
  </si>
  <si>
    <t>161121317103</t>
  </si>
  <si>
    <t>Nguyễn Thị Mỹ</t>
  </si>
  <si>
    <t>Hoanh</t>
  </si>
  <si>
    <t>24/10/1998</t>
  </si>
  <si>
    <t>161121317128</t>
  </si>
  <si>
    <t>Đoàn Vân</t>
  </si>
  <si>
    <t>24/02/1998</t>
  </si>
  <si>
    <t>3.55</t>
  </si>
  <si>
    <t>Số tiền</t>
  </si>
  <si>
    <t>1. Khóa 42K02</t>
  </si>
  <si>
    <t>Lê Thanh</t>
  </si>
  <si>
    <t>42K02.5-CLC</t>
  </si>
  <si>
    <t>Đỗ Ngọc Kiều</t>
  </si>
  <si>
    <t>3.56</t>
  </si>
  <si>
    <t>42K02.3-CLC</t>
  </si>
  <si>
    <t>Trần Thị Thanh</t>
  </si>
  <si>
    <t>Tuyền</t>
  </si>
  <si>
    <t>42K02.2-CLC</t>
  </si>
  <si>
    <t>Trần Thị Thu</t>
  </si>
  <si>
    <t>Sang</t>
  </si>
  <si>
    <t>42K02.4-CLC</t>
  </si>
  <si>
    <t>Võ Thị Thủy</t>
  </si>
  <si>
    <t>Phạm Thị Minh</t>
  </si>
  <si>
    <t>Hiếu</t>
  </si>
  <si>
    <t>Nguyễn Thị Minh</t>
  </si>
  <si>
    <t>42K02.1-CLC</t>
  </si>
  <si>
    <t>Bhơnướch Thị</t>
  </si>
  <si>
    <t>Huỳnh Thị</t>
  </si>
  <si>
    <t>Tiết</t>
  </si>
  <si>
    <t>Lê Trần Phước</t>
  </si>
  <si>
    <t>Nguyễn Trần Phương</t>
  </si>
  <si>
    <t>Nga</t>
  </si>
  <si>
    <t>Hồ Phan My</t>
  </si>
  <si>
    <t>Trịnh Hải</t>
  </si>
  <si>
    <t>Dương Hạnh</t>
  </si>
  <si>
    <t>Châu</t>
  </si>
  <si>
    <t>Nguyễn Hữu</t>
  </si>
  <si>
    <t>Toàn</t>
  </si>
  <si>
    <t>Trần Thị Cẩm</t>
  </si>
  <si>
    <t>Phạm Thị Thanh</t>
  </si>
  <si>
    <t>Nguyễn Thị Hồng</t>
  </si>
  <si>
    <t>Trần Long</t>
  </si>
  <si>
    <t>Vũ</t>
  </si>
  <si>
    <t>Thư</t>
  </si>
  <si>
    <t>Uyên</t>
  </si>
  <si>
    <t>Nguyễn Thị Phương</t>
  </si>
  <si>
    <t>Trương Ngọc</t>
  </si>
  <si>
    <t>Đại</t>
  </si>
  <si>
    <t>Phan Nhật Tường</t>
  </si>
  <si>
    <t>Vi</t>
  </si>
  <si>
    <t>Nguyễn Thị Thu</t>
  </si>
  <si>
    <t>Nguyễn Thị Yến</t>
  </si>
  <si>
    <t>Quyên</t>
  </si>
  <si>
    <t>Trâm</t>
  </si>
  <si>
    <t>Nguyễn Thị Tố</t>
  </si>
  <si>
    <t>1. Khóa 40K025</t>
  </si>
  <si>
    <t>Nguyễn Thúy</t>
  </si>
  <si>
    <t>11/01/1995</t>
  </si>
  <si>
    <t>141120000258</t>
  </si>
  <si>
    <t>40K25</t>
  </si>
  <si>
    <t>3.71</t>
  </si>
  <si>
    <t>Huỳnh Đức</t>
  </si>
  <si>
    <t>Vương</t>
  </si>
  <si>
    <t>02/01/1996</t>
  </si>
  <si>
    <t>141120000075</t>
  </si>
  <si>
    <t>3.67</t>
  </si>
  <si>
    <t>Kiều Thị</t>
  </si>
  <si>
    <t>Thảo</t>
  </si>
  <si>
    <t>20/10/1996</t>
  </si>
  <si>
    <t>141120000237</t>
  </si>
  <si>
    <t>Trần Hồ Thương</t>
  </si>
  <si>
    <t>Thương</t>
  </si>
  <si>
    <t>02/09/1997</t>
  </si>
  <si>
    <t>151121325125</t>
  </si>
  <si>
    <t>3.83</t>
  </si>
  <si>
    <t>3.20</t>
  </si>
  <si>
    <t>3.32</t>
  </si>
  <si>
    <t>Nguyễn Đăng Phương</t>
  </si>
  <si>
    <t>Di</t>
  </si>
  <si>
    <t>09/08/1998</t>
  </si>
  <si>
    <t>161121325109</t>
  </si>
  <si>
    <t>42K25.1</t>
  </si>
  <si>
    <t>3.61</t>
  </si>
  <si>
    <t>Huệ</t>
  </si>
  <si>
    <t>06/10/1998</t>
  </si>
  <si>
    <t>161121325121</t>
  </si>
  <si>
    <t>Trần Thị Bình</t>
  </si>
  <si>
    <t>27/09/1998</t>
  </si>
  <si>
    <t>Trần Xuân</t>
  </si>
  <si>
    <t>Mạnh</t>
  </si>
  <si>
    <t>16/11/1998</t>
  </si>
  <si>
    <t>Bùi Thị Lệ</t>
  </si>
  <si>
    <t>Huyền</t>
  </si>
  <si>
    <t>27/11/1998</t>
  </si>
  <si>
    <t>Bùi Nhật</t>
  </si>
  <si>
    <t>3.12</t>
  </si>
  <si>
    <t>Đinh Thị Huyền</t>
  </si>
  <si>
    <t>27/07/1997</t>
  </si>
  <si>
    <t>41K17</t>
  </si>
  <si>
    <t>Trần Thị Kim</t>
  </si>
  <si>
    <t>Lê Thị Phương</t>
  </si>
  <si>
    <t>Hà</t>
  </si>
  <si>
    <t>Mai Thị Thủy</t>
  </si>
  <si>
    <t>3.24</t>
  </si>
  <si>
    <t>Danh sách có 15 sinh viên.</t>
  </si>
  <si>
    <t>DANH SÁCH SINH VIÊN ĐƯỢC CẤP HỌC BỔNG KHUYẾN KHÍCH HỌC TẬP HỌC KỲ II NĂM HỌC 2016-2017</t>
  </si>
  <si>
    <t>Lê Thị</t>
  </si>
  <si>
    <t>Thu</t>
  </si>
  <si>
    <t>Tuấn</t>
  </si>
  <si>
    <t>Trần Ngọc</t>
  </si>
  <si>
    <t>Nguyễn Lê</t>
  </si>
  <si>
    <t>Vy</t>
  </si>
  <si>
    <t>Hồ Thị Quỳnh</t>
  </si>
  <si>
    <t>Như</t>
  </si>
  <si>
    <t>Lê Thị Thuỳ</t>
  </si>
  <si>
    <t>Trang</t>
  </si>
  <si>
    <t>Quỳnh</t>
  </si>
  <si>
    <t>Trịnh Thị</t>
  </si>
  <si>
    <t>Hân</t>
  </si>
  <si>
    <t>Tống Trần Thị Thanh</t>
  </si>
  <si>
    <t>Hồ Thị Tố</t>
  </si>
  <si>
    <t>Lê Thị Ngọc</t>
  </si>
  <si>
    <t>Huỳnh Thị Hồng</t>
  </si>
  <si>
    <t>Ngô Thị Quỳnh</t>
  </si>
  <si>
    <t>Lê Diệu</t>
  </si>
  <si>
    <t>Thanh</t>
  </si>
  <si>
    <t>Hoàng Ngô Bình</t>
  </si>
  <si>
    <t>Nữ</t>
  </si>
  <si>
    <t>Phan Thị Kim</t>
  </si>
  <si>
    <t>Ngân</t>
  </si>
  <si>
    <t>Trần Đình</t>
  </si>
  <si>
    <t>Thắng</t>
  </si>
  <si>
    <t>Trần Phan Nhật</t>
  </si>
  <si>
    <t>Quang</t>
  </si>
  <si>
    <t xml:space="preserve">      Đà Nẵng, ngày 15 tháng 09 năm 2017</t>
  </si>
  <si>
    <t xml:space="preserve">      Đà Nẵng, ngày  15  tháng  09   năm 2017</t>
  </si>
  <si>
    <t xml:space="preserve">      Đà Nẵng, ngày  15   tháng   09   năm 2017</t>
  </si>
  <si>
    <t>Nguyễn Thị Thanh</t>
  </si>
  <si>
    <t>25/07/1998</t>
  </si>
  <si>
    <t>161121325262</t>
  </si>
  <si>
    <t>42K25.2</t>
  </si>
  <si>
    <t>Võ Thị Kiều</t>
  </si>
  <si>
    <t>25/11/1998</t>
  </si>
  <si>
    <t>Diễm</t>
  </si>
  <si>
    <t>21/09/1998</t>
  </si>
  <si>
    <t>Triệu Thị</t>
  </si>
  <si>
    <t>Niềm</t>
  </si>
  <si>
    <t>Nguyễn Đặng Ngọc</t>
  </si>
  <si>
    <t>Vân</t>
  </si>
  <si>
    <t>Hồ Nhật</t>
  </si>
  <si>
    <t>Tạ Trường</t>
  </si>
  <si>
    <t>Duy</t>
  </si>
  <si>
    <t>Huỳnh Thị Thu</t>
  </si>
  <si>
    <t>Nguyễn Hồ Ngọc</t>
  </si>
  <si>
    <t>Thạch</t>
  </si>
  <si>
    <t>3.94</t>
  </si>
  <si>
    <t>Lê Nguyễn Hoàng</t>
  </si>
  <si>
    <t>2. Khóa 41K17</t>
  </si>
  <si>
    <t>3. Khóa 42K17</t>
  </si>
  <si>
    <t>Nguyễn Thị Hoài</t>
  </si>
  <si>
    <t>02/02/1998</t>
  </si>
  <si>
    <t>161121317152</t>
  </si>
  <si>
    <t>Danh sách có 14 sinh viên.</t>
  </si>
  <si>
    <t>2. Khóa 41K02</t>
  </si>
  <si>
    <t>2.60</t>
  </si>
  <si>
    <t>Trần Thị Ý</t>
  </si>
  <si>
    <t>Na</t>
  </si>
  <si>
    <t>Tốt</t>
  </si>
  <si>
    <t>Danh sách có 55 sinh viên nhận học bổng</t>
  </si>
  <si>
    <t>Nguyễn Thị Tường</t>
  </si>
  <si>
    <t>28/05/1998</t>
  </si>
  <si>
    <t>Trần Trang Thị Hoàng</t>
  </si>
  <si>
    <t>16/06/1998</t>
  </si>
  <si>
    <t>50.9</t>
  </si>
  <si>
    <t>2. Khóa 41K025</t>
  </si>
  <si>
    <t>3. Khóa 42K025</t>
  </si>
  <si>
    <t>Đinh Thị Thùy</t>
  </si>
  <si>
    <t>Danh sách có 16 sinh viên.</t>
  </si>
  <si>
    <t>Nguyễn Thị Hải</t>
  </si>
  <si>
    <t>(Kèm theo Quyết định số:              /QĐ-ĐHKT, ngày      tháng     năm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</si>
</sst>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_(* #,##0_);_(* \(#,##0\);_(* &quot;-&quot;??_);_(@_)"/>
    <numFmt numFmtId="167" formatCode="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5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NumberFormat="1" applyFont="1" applyFill="1" applyAlignment="1"/>
    <xf numFmtId="0" fontId="4" fillId="0" borderId="0" xfId="0" applyFont="1"/>
    <xf numFmtId="0" fontId="3" fillId="0" borderId="0" xfId="0" applyNumberFormat="1" applyFont="1" applyFill="1" applyBorder="1"/>
    <xf numFmtId="0" fontId="5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NumberFormat="1" applyFont="1" applyFill="1"/>
    <xf numFmtId="0" fontId="6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NumberFormat="1" applyFont="1" applyFill="1" applyAlignment="1">
      <alignment horizontal="left"/>
    </xf>
    <xf numFmtId="0" fontId="3" fillId="0" borderId="1" xfId="2" applyFont="1" applyFill="1" applyBorder="1" applyAlignment="1">
      <alignment horizontal="center"/>
    </xf>
    <xf numFmtId="0" fontId="3" fillId="0" borderId="2" xfId="2" applyNumberFormat="1" applyFont="1" applyFill="1" applyBorder="1" applyAlignment="1">
      <alignment horizontal="right"/>
    </xf>
    <xf numFmtId="0" fontId="3" fillId="0" borderId="2" xfId="2" applyFont="1" applyFill="1" applyBorder="1"/>
    <xf numFmtId="0" fontId="3" fillId="0" borderId="2" xfId="2" applyFont="1" applyFill="1" applyBorder="1" applyAlignment="1">
      <alignment horizontal="center"/>
    </xf>
    <xf numFmtId="0" fontId="3" fillId="0" borderId="2" xfId="2" applyNumberFormat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right"/>
    </xf>
    <xf numFmtId="0" fontId="3" fillId="0" borderId="6" xfId="2" applyFont="1" applyFill="1" applyBorder="1"/>
    <xf numFmtId="0" fontId="3" fillId="0" borderId="6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8" fillId="0" borderId="7" xfId="2" applyNumberFormat="1" applyFont="1" applyFill="1" applyBorder="1" applyAlignment="1">
      <alignment horizontal="center"/>
    </xf>
    <xf numFmtId="0" fontId="8" fillId="0" borderId="6" xfId="2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0" xfId="0" applyFont="1" applyFill="1" applyBorder="1"/>
    <xf numFmtId="49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165" fontId="2" fillId="0" borderId="10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left"/>
    </xf>
    <xf numFmtId="0" fontId="4" fillId="2" borderId="0" xfId="0" applyFont="1" applyFill="1"/>
    <xf numFmtId="0" fontId="4" fillId="3" borderId="11" xfId="0" applyFont="1" applyFill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/>
    </xf>
    <xf numFmtId="165" fontId="2" fillId="0" borderId="11" xfId="0" applyNumberFormat="1" applyFont="1" applyFill="1" applyBorder="1" applyAlignment="1">
      <alignment horizontal="left"/>
    </xf>
    <xf numFmtId="0" fontId="4" fillId="0" borderId="12" xfId="0" applyFont="1" applyBorder="1"/>
    <xf numFmtId="49" fontId="4" fillId="0" borderId="13" xfId="0" applyNumberFormat="1" applyFont="1" applyBorder="1" applyAlignment="1">
      <alignment horizontal="left"/>
    </xf>
    <xf numFmtId="166" fontId="4" fillId="0" borderId="13" xfId="1" applyNumberFormat="1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3" xfId="0" applyFont="1" applyBorder="1"/>
    <xf numFmtId="165" fontId="2" fillId="2" borderId="13" xfId="0" applyNumberFormat="1" applyFont="1" applyFill="1" applyBorder="1" applyAlignment="1">
      <alignment horizontal="left"/>
    </xf>
    <xf numFmtId="0" fontId="4" fillId="2" borderId="12" xfId="0" applyFont="1" applyFill="1" applyBorder="1"/>
    <xf numFmtId="165" fontId="2" fillId="0" borderId="13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4" fontId="4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6" xfId="0" applyFont="1" applyBorder="1"/>
    <xf numFmtId="165" fontId="2" fillId="0" borderId="16" xfId="0" applyNumberFormat="1" applyFont="1" applyFill="1" applyBorder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center"/>
    </xf>
    <xf numFmtId="165" fontId="2" fillId="0" borderId="0" xfId="0" applyNumberFormat="1" applyFont="1" applyFill="1" applyBorder="1" applyAlignment="1">
      <alignment horizontal="left"/>
    </xf>
    <xf numFmtId="166" fontId="4" fillId="0" borderId="0" xfId="0" applyNumberFormat="1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2" fontId="6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/>
    <xf numFmtId="165" fontId="2" fillId="0" borderId="0" xfId="0" applyNumberFormat="1" applyFont="1" applyFill="1"/>
    <xf numFmtId="166" fontId="3" fillId="0" borderId="0" xfId="1" applyNumberFormat="1" applyFont="1" applyFill="1"/>
    <xf numFmtId="0" fontId="3" fillId="0" borderId="2" xfId="0" applyFont="1" applyFill="1" applyBorder="1"/>
    <xf numFmtId="0" fontId="4" fillId="0" borderId="20" xfId="0" applyFont="1" applyBorder="1"/>
    <xf numFmtId="0" fontId="4" fillId="0" borderId="21" xfId="0" applyFont="1" applyBorder="1"/>
    <xf numFmtId="49" fontId="4" fillId="0" borderId="16" xfId="0" applyNumberFormat="1" applyFont="1" applyBorder="1" applyAlignment="1">
      <alignment horizontal="left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166" fontId="4" fillId="0" borderId="0" xfId="1" applyNumberFormat="1" applyFont="1" applyBorder="1"/>
    <xf numFmtId="166" fontId="9" fillId="0" borderId="0" xfId="1" applyNumberFormat="1" applyFont="1" applyBorder="1"/>
    <xf numFmtId="166" fontId="4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0" fontId="4" fillId="2" borderId="22" xfId="0" applyFont="1" applyFill="1" applyBorder="1"/>
    <xf numFmtId="0" fontId="4" fillId="0" borderId="0" xfId="0" applyFont="1" applyFill="1" applyBorder="1"/>
    <xf numFmtId="0" fontId="4" fillId="0" borderId="25" xfId="0" applyFont="1" applyBorder="1"/>
    <xf numFmtId="0" fontId="2" fillId="0" borderId="26" xfId="0" applyFont="1" applyFill="1" applyBorder="1"/>
    <xf numFmtId="0" fontId="4" fillId="0" borderId="27" xfId="0" applyFont="1" applyBorder="1"/>
    <xf numFmtId="0" fontId="4" fillId="2" borderId="16" xfId="0" applyFont="1" applyFill="1" applyBorder="1" applyAlignment="1">
      <alignment horizontal="left" vertical="center" wrapText="1"/>
    </xf>
    <xf numFmtId="0" fontId="4" fillId="0" borderId="17" xfId="0" applyFont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165" fontId="2" fillId="0" borderId="2" xfId="0" applyNumberFormat="1" applyFont="1" applyFill="1" applyBorder="1" applyAlignment="1">
      <alignment horizontal="right"/>
    </xf>
    <xf numFmtId="0" fontId="2" fillId="0" borderId="28" xfId="0" applyFont="1" applyFill="1" applyBorder="1"/>
    <xf numFmtId="0" fontId="4" fillId="3" borderId="2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1" fontId="4" fillId="0" borderId="13" xfId="0" applyNumberFormat="1" applyFont="1" applyBorder="1" applyAlignment="1">
      <alignment horizontal="left"/>
    </xf>
    <xf numFmtId="1" fontId="4" fillId="0" borderId="16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33" xfId="0" applyFont="1" applyFill="1" applyBorder="1"/>
    <xf numFmtId="0" fontId="4" fillId="3" borderId="24" xfId="0" applyFont="1" applyFill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/>
    </xf>
    <xf numFmtId="165" fontId="2" fillId="0" borderId="20" xfId="0" applyNumberFormat="1" applyFont="1" applyFill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0" xfId="0" applyFont="1" applyFill="1" applyAlignment="1">
      <alignment horizontal="left" vertical="top"/>
    </xf>
    <xf numFmtId="166" fontId="2" fillId="0" borderId="0" xfId="1" applyNumberFormat="1" applyFont="1" applyFill="1"/>
    <xf numFmtId="0" fontId="3" fillId="0" borderId="0" xfId="0" applyFont="1" applyFill="1" applyAlignment="1">
      <alignment horizontal="left" vertical="top"/>
    </xf>
    <xf numFmtId="166" fontId="2" fillId="0" borderId="0" xfId="1" applyNumberFormat="1" applyFont="1" applyFill="1" applyAlignment="1">
      <alignment horizontal="center"/>
    </xf>
    <xf numFmtId="0" fontId="3" fillId="0" borderId="18" xfId="2" applyFont="1" applyFill="1" applyBorder="1" applyAlignment="1">
      <alignment horizontal="center"/>
    </xf>
    <xf numFmtId="0" fontId="3" fillId="0" borderId="34" xfId="2" applyNumberFormat="1" applyFont="1" applyFill="1" applyBorder="1" applyAlignment="1">
      <alignment horizontal="right"/>
    </xf>
    <xf numFmtId="0" fontId="3" fillId="0" borderId="34" xfId="2" applyFont="1" applyFill="1" applyBorder="1"/>
    <xf numFmtId="0" fontId="3" fillId="0" borderId="34" xfId="2" applyFont="1" applyFill="1" applyBorder="1" applyAlignment="1">
      <alignment horizontal="center"/>
    </xf>
    <xf numFmtId="0" fontId="3" fillId="0" borderId="34" xfId="2" applyFont="1" applyFill="1" applyBorder="1" applyAlignment="1">
      <alignment horizontal="left" vertical="top"/>
    </xf>
    <xf numFmtId="0" fontId="3" fillId="0" borderId="34" xfId="2" applyNumberFormat="1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0" fontId="3" fillId="0" borderId="15" xfId="2" applyFont="1" applyFill="1" applyBorder="1" applyAlignment="1">
      <alignment horizontal="center"/>
    </xf>
    <xf numFmtId="0" fontId="3" fillId="0" borderId="16" xfId="2" applyFont="1" applyFill="1" applyBorder="1" applyAlignment="1">
      <alignment horizontal="right"/>
    </xf>
    <xf numFmtId="0" fontId="3" fillId="0" borderId="16" xfId="2" applyFont="1" applyFill="1" applyBorder="1"/>
    <xf numFmtId="0" fontId="3" fillId="0" borderId="16" xfId="2" applyFont="1" applyFill="1" applyBorder="1" applyAlignment="1">
      <alignment horizontal="center"/>
    </xf>
    <xf numFmtId="0" fontId="8" fillId="0" borderId="16" xfId="2" applyFont="1" applyFill="1" applyBorder="1" applyAlignment="1">
      <alignment horizontal="left" vertical="top"/>
    </xf>
    <xf numFmtId="0" fontId="8" fillId="0" borderId="16" xfId="2" applyNumberFormat="1" applyFont="1" applyFill="1" applyBorder="1" applyAlignment="1">
      <alignment horizontal="center"/>
    </xf>
    <xf numFmtId="0" fontId="8" fillId="0" borderId="16" xfId="2" applyFont="1" applyFill="1" applyBorder="1" applyAlignment="1">
      <alignment horizontal="center"/>
    </xf>
    <xf numFmtId="0" fontId="3" fillId="0" borderId="22" xfId="2" applyFont="1" applyFill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166" fontId="4" fillId="0" borderId="13" xfId="1" applyNumberFormat="1" applyFont="1" applyBorder="1" applyAlignment="1">
      <alignment horizontal="center"/>
    </xf>
    <xf numFmtId="165" fontId="2" fillId="0" borderId="25" xfId="0" applyNumberFormat="1" applyFont="1" applyFill="1" applyBorder="1" applyAlignment="1">
      <alignment horizontal="left"/>
    </xf>
    <xf numFmtId="0" fontId="4" fillId="3" borderId="15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top"/>
    </xf>
    <xf numFmtId="166" fontId="3" fillId="0" borderId="0" xfId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6" fontId="2" fillId="0" borderId="0" xfId="1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/>
    </xf>
    <xf numFmtId="166" fontId="3" fillId="0" borderId="0" xfId="1" applyNumberFormat="1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/>
    <xf numFmtId="166" fontId="4" fillId="0" borderId="0" xfId="1" applyNumberFormat="1" applyFont="1" applyBorder="1" applyAlignment="1">
      <alignment horizontal="left" vertical="top"/>
    </xf>
    <xf numFmtId="0" fontId="9" fillId="0" borderId="0" xfId="0" applyFont="1" applyBorder="1"/>
    <xf numFmtId="0" fontId="4" fillId="3" borderId="0" xfId="0" applyFont="1" applyFill="1" applyBorder="1" applyAlignment="1">
      <alignment horizontal="left" vertical="top" wrapText="1"/>
    </xf>
    <xf numFmtId="165" fontId="6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 vertical="top"/>
    </xf>
    <xf numFmtId="166" fontId="2" fillId="0" borderId="0" xfId="1" applyNumberFormat="1" applyFont="1" applyFill="1" applyBorder="1" applyAlignment="1">
      <alignment horizontal="left"/>
    </xf>
    <xf numFmtId="166" fontId="4" fillId="0" borderId="0" xfId="0" applyNumberFormat="1" applyFont="1" applyBorder="1" applyAlignment="1">
      <alignment horizontal="left" vertical="top"/>
    </xf>
    <xf numFmtId="0" fontId="4" fillId="2" borderId="0" xfId="0" applyFont="1" applyFill="1" applyBorder="1" applyAlignment="1">
      <alignment vertical="center" wrapText="1"/>
    </xf>
    <xf numFmtId="166" fontId="4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/>
    <xf numFmtId="0" fontId="9" fillId="0" borderId="0" xfId="0" applyFont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166" fontId="4" fillId="0" borderId="0" xfId="1" applyNumberFormat="1" applyFont="1"/>
    <xf numFmtId="0" fontId="4" fillId="2" borderId="25" xfId="0" applyFont="1" applyFill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/>
    </xf>
    <xf numFmtId="0" fontId="4" fillId="0" borderId="35" xfId="0" applyFont="1" applyBorder="1"/>
    <xf numFmtId="165" fontId="2" fillId="2" borderId="16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165" fontId="2" fillId="0" borderId="34" xfId="0" applyNumberFormat="1" applyFont="1" applyFill="1" applyBorder="1" applyAlignment="1">
      <alignment horizontal="left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3" fillId="0" borderId="19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" xfId="2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4" fillId="0" borderId="0" xfId="0" applyNumberFormat="1" applyFont="1" applyBorder="1"/>
    <xf numFmtId="166" fontId="4" fillId="0" borderId="20" xfId="1" applyNumberFormat="1" applyFont="1" applyBorder="1"/>
    <xf numFmtId="166" fontId="4" fillId="0" borderId="13" xfId="1" applyNumberFormat="1" applyFont="1" applyBorder="1"/>
    <xf numFmtId="166" fontId="4" fillId="0" borderId="16" xfId="1" applyNumberFormat="1" applyFont="1" applyBorder="1"/>
    <xf numFmtId="166" fontId="9" fillId="0" borderId="0" xfId="0" applyNumberFormat="1" applyFont="1"/>
    <xf numFmtId="0" fontId="4" fillId="0" borderId="20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166" fontId="4" fillId="0" borderId="16" xfId="1" applyNumberFormat="1" applyFont="1" applyBorder="1" applyAlignment="1">
      <alignment horizontal="center"/>
    </xf>
    <xf numFmtId="166" fontId="4" fillId="0" borderId="25" xfId="1" applyNumberFormat="1" applyFont="1" applyBorder="1"/>
    <xf numFmtId="166" fontId="4" fillId="0" borderId="11" xfId="1" applyNumberFormat="1" applyFont="1" applyBorder="1"/>
    <xf numFmtId="166" fontId="9" fillId="0" borderId="0" xfId="1" applyNumberFormat="1" applyFont="1"/>
    <xf numFmtId="166" fontId="4" fillId="0" borderId="11" xfId="1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6" xfId="0" applyNumberFormat="1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6" fontId="4" fillId="0" borderId="34" xfId="1" applyNumberFormat="1" applyFont="1" applyBorder="1"/>
    <xf numFmtId="0" fontId="4" fillId="3" borderId="0" xfId="0" applyFont="1" applyFill="1" applyBorder="1" applyAlignment="1">
      <alignment horizontal="left" vertical="center" wrapText="1"/>
    </xf>
    <xf numFmtId="0" fontId="3" fillId="0" borderId="2" xfId="2" applyNumberFormat="1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4" fontId="0" fillId="0" borderId="13" xfId="0" applyNumberForma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" fontId="0" fillId="0" borderId="34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top"/>
    </xf>
    <xf numFmtId="0" fontId="5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34" xfId="2" applyFont="1" applyFill="1" applyBorder="1" applyAlignment="1">
      <alignment horizontal="center" vertical="top"/>
    </xf>
    <xf numFmtId="0" fontId="3" fillId="0" borderId="16" xfId="2" applyFont="1" applyFill="1" applyBorder="1" applyAlignment="1">
      <alignment horizontal="center" vertical="top"/>
    </xf>
    <xf numFmtId="166" fontId="2" fillId="0" borderId="0" xfId="1" applyNumberFormat="1" applyFont="1" applyFill="1" applyBorder="1" applyAlignment="1">
      <alignment horizontal="center" vertical="top"/>
    </xf>
    <xf numFmtId="166" fontId="2" fillId="0" borderId="0" xfId="0" applyNumberFormat="1" applyFont="1" applyFill="1" applyAlignment="1">
      <alignment horizontal="center" vertical="top"/>
    </xf>
    <xf numFmtId="166" fontId="3" fillId="0" borderId="0" xfId="1" applyNumberFormat="1" applyFont="1" applyFill="1" applyAlignment="1">
      <alignment horizontal="center" vertical="top"/>
    </xf>
    <xf numFmtId="165" fontId="2" fillId="0" borderId="0" xfId="0" applyNumberFormat="1" applyFont="1" applyFill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 wrapText="1"/>
    </xf>
    <xf numFmtId="166" fontId="9" fillId="0" borderId="0" xfId="0" applyNumberFormat="1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6" fontId="9" fillId="0" borderId="0" xfId="1" applyNumberFormat="1" applyFont="1" applyBorder="1" applyAlignment="1">
      <alignment horizontal="center" vertical="top"/>
    </xf>
    <xf numFmtId="166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66" fontId="4" fillId="2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3" fillId="0" borderId="36" xfId="2" applyFont="1" applyFill="1" applyBorder="1" applyAlignment="1">
      <alignment horizontal="center"/>
    </xf>
    <xf numFmtId="0" fontId="3" fillId="0" borderId="10" xfId="2" applyFont="1" applyFill="1" applyBorder="1"/>
    <xf numFmtId="0" fontId="3" fillId="0" borderId="10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0" borderId="10" xfId="2" applyNumberFormat="1" applyFont="1" applyFill="1" applyBorder="1" applyAlignment="1">
      <alignment horizontal="center"/>
    </xf>
    <xf numFmtId="0" fontId="3" fillId="0" borderId="10" xfId="2" applyNumberFormat="1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166" fontId="4" fillId="0" borderId="22" xfId="0" applyNumberFormat="1" applyFont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2" fillId="0" borderId="3" xfId="0" applyFont="1" applyFill="1" applyBorder="1"/>
    <xf numFmtId="4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left" vertical="top"/>
    </xf>
    <xf numFmtId="2" fontId="3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166" fontId="2" fillId="0" borderId="3" xfId="1" applyNumberFormat="1" applyFont="1" applyFill="1" applyBorder="1" applyAlignment="1">
      <alignment horizontal="left"/>
    </xf>
    <xf numFmtId="165" fontId="2" fillId="0" borderId="3" xfId="0" applyNumberFormat="1" applyFont="1" applyFill="1" applyBorder="1" applyAlignment="1">
      <alignment horizontal="left"/>
    </xf>
    <xf numFmtId="0" fontId="4" fillId="3" borderId="38" xfId="0" applyFont="1" applyFill="1" applyBorder="1" applyAlignment="1">
      <alignment horizontal="left" vertical="center" wrapText="1"/>
    </xf>
    <xf numFmtId="49" fontId="4" fillId="0" borderId="38" xfId="0" applyNumberFormat="1" applyFont="1" applyBorder="1" applyAlignment="1">
      <alignment horizontal="left"/>
    </xf>
    <xf numFmtId="49" fontId="4" fillId="0" borderId="38" xfId="0" applyNumberFormat="1" applyFont="1" applyBorder="1" applyAlignment="1">
      <alignment horizontal="center"/>
    </xf>
    <xf numFmtId="2" fontId="2" fillId="0" borderId="38" xfId="0" applyNumberFormat="1" applyFont="1" applyFill="1" applyBorder="1" applyAlignment="1">
      <alignment horizontal="center"/>
    </xf>
    <xf numFmtId="166" fontId="4" fillId="0" borderId="38" xfId="1" applyNumberFormat="1" applyFont="1" applyBorder="1"/>
    <xf numFmtId="165" fontId="2" fillId="0" borderId="38" xfId="0" applyNumberFormat="1" applyFont="1" applyFill="1" applyBorder="1" applyAlignment="1">
      <alignment horizontal="center"/>
    </xf>
    <xf numFmtId="0" fontId="4" fillId="0" borderId="38" xfId="0" applyFont="1" applyBorder="1"/>
    <xf numFmtId="0" fontId="4" fillId="2" borderId="38" xfId="0" applyFont="1" applyFill="1" applyBorder="1" applyAlignment="1">
      <alignment horizontal="left" vertical="center" wrapText="1"/>
    </xf>
    <xf numFmtId="0" fontId="4" fillId="0" borderId="38" xfId="0" applyFont="1" applyBorder="1" applyAlignment="1">
      <alignment horizontal="left"/>
    </xf>
    <xf numFmtId="14" fontId="4" fillId="0" borderId="38" xfId="0" applyNumberFormat="1" applyFont="1" applyBorder="1" applyAlignment="1">
      <alignment horizontal="center"/>
    </xf>
    <xf numFmtId="167" fontId="4" fillId="0" borderId="38" xfId="0" applyNumberFormat="1" applyFont="1" applyBorder="1" applyAlignment="1">
      <alignment horizontal="center" vertical="top"/>
    </xf>
    <xf numFmtId="0" fontId="4" fillId="2" borderId="38" xfId="0" applyFont="1" applyFill="1" applyBorder="1" applyAlignment="1">
      <alignment horizontal="left"/>
    </xf>
    <xf numFmtId="0" fontId="4" fillId="0" borderId="38" xfId="0" applyFont="1" applyBorder="1" applyAlignment="1">
      <alignment horizontal="center"/>
    </xf>
    <xf numFmtId="0" fontId="9" fillId="0" borderId="38" xfId="0" applyFont="1" applyBorder="1"/>
    <xf numFmtId="166" fontId="4" fillId="0" borderId="38" xfId="0" applyNumberFormat="1" applyFont="1" applyBorder="1"/>
    <xf numFmtId="0" fontId="4" fillId="2" borderId="38" xfId="0" applyFont="1" applyFill="1" applyBorder="1"/>
    <xf numFmtId="14" fontId="4" fillId="2" borderId="38" xfId="0" applyNumberFormat="1" applyFont="1" applyFill="1" applyBorder="1" applyAlignment="1">
      <alignment horizontal="center"/>
    </xf>
    <xf numFmtId="167" fontId="4" fillId="2" borderId="38" xfId="0" applyNumberFormat="1" applyFont="1" applyFill="1" applyBorder="1" applyAlignment="1">
      <alignment horizontal="center" vertical="top"/>
    </xf>
    <xf numFmtId="2" fontId="4" fillId="2" borderId="38" xfId="0" applyNumberFormat="1" applyFont="1" applyFill="1" applyBorder="1" applyAlignment="1">
      <alignment horizontal="center"/>
    </xf>
    <xf numFmtId="166" fontId="4" fillId="2" borderId="38" xfId="1" applyNumberFormat="1" applyFont="1" applyFill="1" applyBorder="1"/>
    <xf numFmtId="0" fontId="4" fillId="2" borderId="38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left"/>
    </xf>
    <xf numFmtId="0" fontId="2" fillId="2" borderId="38" xfId="0" applyFont="1" applyFill="1" applyBorder="1"/>
    <xf numFmtId="166" fontId="4" fillId="2" borderId="38" xfId="0" applyNumberFormat="1" applyFont="1" applyFill="1" applyBorder="1" applyAlignment="1">
      <alignment horizontal="center"/>
    </xf>
    <xf numFmtId="167" fontId="2" fillId="2" borderId="38" xfId="0" applyNumberFormat="1" applyFont="1" applyFill="1" applyBorder="1" applyAlignment="1">
      <alignment horizontal="center" vertical="top"/>
    </xf>
    <xf numFmtId="0" fontId="2" fillId="2" borderId="38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right"/>
    </xf>
    <xf numFmtId="166" fontId="4" fillId="2" borderId="38" xfId="0" applyNumberFormat="1" applyFont="1" applyFill="1" applyBorder="1" applyAlignment="1">
      <alignment horizontal="right"/>
    </xf>
    <xf numFmtId="0" fontId="4" fillId="2" borderId="38" xfId="0" applyFont="1" applyFill="1" applyBorder="1" applyAlignment="1">
      <alignment horizontal="right"/>
    </xf>
    <xf numFmtId="0" fontId="2" fillId="0" borderId="38" xfId="0" applyFont="1" applyFill="1" applyBorder="1" applyAlignment="1">
      <alignment horizontal="left"/>
    </xf>
    <xf numFmtId="0" fontId="2" fillId="0" borderId="38" xfId="0" applyFont="1" applyFill="1" applyBorder="1"/>
    <xf numFmtId="166" fontId="4" fillId="0" borderId="38" xfId="0" applyNumberFormat="1" applyFont="1" applyBorder="1" applyAlignment="1">
      <alignment horizontal="center"/>
    </xf>
    <xf numFmtId="167" fontId="2" fillId="0" borderId="38" xfId="0" applyNumberFormat="1" applyFont="1" applyFill="1" applyBorder="1" applyAlignment="1">
      <alignment horizontal="center" vertical="top"/>
    </xf>
    <xf numFmtId="0" fontId="2" fillId="0" borderId="38" xfId="0" applyFont="1" applyFill="1" applyBorder="1" applyAlignment="1">
      <alignment horizontal="center"/>
    </xf>
    <xf numFmtId="166" fontId="4" fillId="0" borderId="38" xfId="1" applyNumberFormat="1" applyFont="1" applyBorder="1" applyAlignment="1">
      <alignment horizontal="center"/>
    </xf>
    <xf numFmtId="166" fontId="2" fillId="2" borderId="38" xfId="1" applyNumberFormat="1" applyFont="1" applyFill="1" applyBorder="1" applyAlignment="1">
      <alignment horizontal="right"/>
    </xf>
    <xf numFmtId="166" fontId="4" fillId="2" borderId="38" xfId="1" applyNumberFormat="1" applyFont="1" applyFill="1" applyBorder="1" applyAlignment="1">
      <alignment horizontal="right"/>
    </xf>
    <xf numFmtId="166" fontId="2" fillId="0" borderId="38" xfId="1" applyNumberFormat="1" applyFont="1" applyFill="1" applyBorder="1"/>
    <xf numFmtId="1" fontId="4" fillId="0" borderId="38" xfId="0" applyNumberFormat="1" applyFont="1" applyBorder="1" applyAlignment="1">
      <alignment horizontal="center" vertical="top"/>
    </xf>
    <xf numFmtId="166" fontId="4" fillId="2" borderId="0" xfId="1" applyNumberFormat="1" applyFont="1" applyFill="1" applyBorder="1" applyAlignment="1">
      <alignment horizontal="center"/>
    </xf>
    <xf numFmtId="166" fontId="4" fillId="0" borderId="38" xfId="1" applyNumberFormat="1" applyFont="1" applyBorder="1" applyAlignment="1">
      <alignment horizontal="left" vertical="center"/>
    </xf>
    <xf numFmtId="166" fontId="2" fillId="0" borderId="38" xfId="1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166" fontId="4" fillId="2" borderId="0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left" vertical="center"/>
    </xf>
    <xf numFmtId="166" fontId="2" fillId="2" borderId="38" xfId="1" applyNumberFormat="1" applyFont="1" applyFill="1" applyBorder="1"/>
    <xf numFmtId="0" fontId="2" fillId="2" borderId="0" xfId="0" applyFont="1" applyFill="1" applyBorder="1" applyAlignment="1">
      <alignment horizontal="right"/>
    </xf>
    <xf numFmtId="166" fontId="4" fillId="2" borderId="38" xfId="1" applyNumberFormat="1" applyFont="1" applyFill="1" applyBorder="1" applyAlignment="1">
      <alignment horizontal="center"/>
    </xf>
    <xf numFmtId="166" fontId="2" fillId="2" borderId="38" xfId="1" applyNumberFormat="1" applyFont="1" applyFill="1" applyBorder="1" applyAlignment="1">
      <alignment horizontal="left" vertical="center"/>
    </xf>
    <xf numFmtId="166" fontId="2" fillId="2" borderId="0" xfId="1" applyNumberFormat="1" applyFont="1" applyFill="1" applyBorder="1"/>
    <xf numFmtId="165" fontId="2" fillId="0" borderId="38" xfId="0" applyNumberFormat="1" applyFont="1" applyFill="1" applyBorder="1" applyAlignment="1">
      <alignment horizontal="left"/>
    </xf>
    <xf numFmtId="165" fontId="2" fillId="2" borderId="38" xfId="0" applyNumberFormat="1" applyFont="1" applyFill="1" applyBorder="1" applyAlignment="1">
      <alignment horizontal="left"/>
    </xf>
    <xf numFmtId="1" fontId="4" fillId="0" borderId="38" xfId="0" applyNumberFormat="1" applyFont="1" applyBorder="1" applyAlignment="1">
      <alignment horizontal="left"/>
    </xf>
    <xf numFmtId="14" fontId="4" fillId="0" borderId="38" xfId="0" applyNumberFormat="1" applyFont="1" applyBorder="1" applyAlignment="1">
      <alignment horizontal="left"/>
    </xf>
    <xf numFmtId="0" fontId="4" fillId="0" borderId="38" xfId="0" applyFont="1" applyBorder="1" applyAlignment="1">
      <alignment vertical="center" wrapText="1"/>
    </xf>
    <xf numFmtId="14" fontId="4" fillId="0" borderId="38" xfId="0" applyNumberFormat="1" applyFont="1" applyBorder="1" applyAlignment="1">
      <alignment vertical="center" wrapText="1"/>
    </xf>
    <xf numFmtId="1" fontId="4" fillId="0" borderId="38" xfId="0" applyNumberFormat="1" applyFont="1" applyBorder="1" applyAlignment="1">
      <alignment vertical="center" wrapText="1"/>
    </xf>
    <xf numFmtId="0" fontId="4" fillId="0" borderId="38" xfId="0" applyNumberFormat="1" applyFont="1" applyBorder="1" applyAlignment="1">
      <alignment vertical="center" wrapText="1"/>
    </xf>
    <xf numFmtId="0" fontId="4" fillId="0" borderId="40" xfId="0" applyFont="1" applyBorder="1"/>
    <xf numFmtId="0" fontId="4" fillId="2" borderId="40" xfId="0" applyFont="1" applyFill="1" applyBorder="1"/>
    <xf numFmtId="0" fontId="4" fillId="0" borderId="40" xfId="0" applyFont="1" applyBorder="1" applyAlignment="1">
      <alignment horizontal="right"/>
    </xf>
    <xf numFmtId="0" fontId="4" fillId="0" borderId="7" xfId="0" applyFont="1" applyBorder="1"/>
    <xf numFmtId="14" fontId="4" fillId="0" borderId="7" xfId="0" applyNumberFormat="1" applyFont="1" applyBorder="1" applyAlignment="1">
      <alignment horizontal="left"/>
    </xf>
    <xf numFmtId="1" fontId="4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166" fontId="4" fillId="0" borderId="7" xfId="1" applyNumberFormat="1" applyFont="1" applyBorder="1"/>
    <xf numFmtId="165" fontId="2" fillId="2" borderId="7" xfId="0" applyNumberFormat="1" applyFont="1" applyFill="1" applyBorder="1" applyAlignment="1">
      <alignment horizontal="left"/>
    </xf>
    <xf numFmtId="0" fontId="4" fillId="0" borderId="39" xfId="0" applyFont="1" applyBorder="1" applyAlignment="1">
      <alignment horizontal="right"/>
    </xf>
    <xf numFmtId="14" fontId="11" fillId="4" borderId="13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/>
    </xf>
    <xf numFmtId="166" fontId="4" fillId="0" borderId="13" xfId="1" applyNumberFormat="1" applyFont="1" applyBorder="1" applyAlignment="1"/>
    <xf numFmtId="0" fontId="3" fillId="0" borderId="2" xfId="2" applyNumberFormat="1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166" fontId="3" fillId="0" borderId="31" xfId="1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9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zoomScale="150" zoomScaleNormal="150" zoomScalePageLayoutView="150" workbookViewId="0">
      <selection activeCell="F8" sqref="F8"/>
    </sheetView>
  </sheetViews>
  <sheetFormatPr baseColWidth="10" defaultColWidth="8.83203125" defaultRowHeight="15" x14ac:dyDescent="0"/>
  <cols>
    <col min="1" max="1" width="3.6640625" style="6" customWidth="1"/>
    <col min="2" max="2" width="16.33203125" style="6" customWidth="1"/>
    <col min="3" max="3" width="7.5" style="6" customWidth="1"/>
    <col min="4" max="4" width="12.5" style="6" customWidth="1"/>
    <col min="5" max="5" width="14.6640625" style="6" customWidth="1"/>
    <col min="6" max="6" width="9" style="6" customWidth="1"/>
    <col min="7" max="7" width="7" style="63" customWidth="1"/>
    <col min="8" max="8" width="9.1640625" style="6" customWidth="1"/>
    <col min="9" max="9" width="6.5" style="6" customWidth="1"/>
    <col min="10" max="10" width="9.33203125" style="6" bestFit="1" customWidth="1"/>
    <col min="11" max="11" width="8.83203125" style="6"/>
    <col min="12" max="12" width="10.5" style="6" customWidth="1"/>
    <col min="13" max="13" width="13" style="6" customWidth="1"/>
    <col min="14" max="14" width="2.83203125" style="6" customWidth="1"/>
    <col min="15" max="15" width="11.33203125" style="6" bestFit="1" customWidth="1"/>
    <col min="16" max="16" width="8.83203125" style="6"/>
    <col min="17" max="17" width="23" style="6" customWidth="1"/>
    <col min="18" max="16384" width="8.83203125" style="6"/>
  </cols>
  <sheetData>
    <row r="1" spans="1:15">
      <c r="A1" s="1"/>
      <c r="B1" s="2" t="s">
        <v>0</v>
      </c>
      <c r="C1" s="3"/>
      <c r="D1" s="4"/>
      <c r="E1" s="5" t="s">
        <v>1</v>
      </c>
      <c r="F1" s="4"/>
      <c r="G1" s="1"/>
      <c r="H1" s="4"/>
      <c r="I1" s="4"/>
      <c r="J1" s="4"/>
      <c r="K1" s="4"/>
      <c r="L1" s="4"/>
      <c r="M1" s="3"/>
      <c r="N1" s="3"/>
      <c r="O1" s="4"/>
    </row>
    <row r="2" spans="1:15">
      <c r="A2" s="1"/>
      <c r="B2" s="7" t="s">
        <v>71</v>
      </c>
      <c r="C2" s="3"/>
      <c r="D2" s="4"/>
      <c r="E2" s="8" t="s">
        <v>72</v>
      </c>
      <c r="F2" s="4"/>
      <c r="G2" s="9"/>
      <c r="H2" s="10"/>
      <c r="I2" s="10"/>
      <c r="J2" s="10"/>
      <c r="K2" s="4"/>
      <c r="L2" s="10"/>
      <c r="M2" s="3"/>
      <c r="N2" s="3"/>
      <c r="O2" s="4"/>
    </row>
    <row r="3" spans="1:15">
      <c r="A3" s="11" t="s">
        <v>262</v>
      </c>
      <c r="B3" s="3"/>
      <c r="C3" s="3"/>
      <c r="D3" s="4"/>
      <c r="E3" s="11"/>
      <c r="F3" s="1"/>
      <c r="G3" s="1"/>
      <c r="H3" s="1"/>
      <c r="I3" s="1"/>
      <c r="J3" s="1"/>
      <c r="K3" s="1"/>
      <c r="L3" s="1"/>
      <c r="M3" s="3"/>
      <c r="N3" s="3"/>
      <c r="O3" s="4"/>
    </row>
    <row r="4" spans="1:15">
      <c r="A4" s="1"/>
      <c r="B4" s="3"/>
      <c r="C4" s="12" t="s">
        <v>2</v>
      </c>
      <c r="D4" s="4"/>
      <c r="E4" s="1"/>
      <c r="F4" s="9"/>
      <c r="G4" s="9"/>
      <c r="H4" s="9"/>
      <c r="I4" s="13"/>
      <c r="J4" s="13"/>
      <c r="K4" s="4"/>
      <c r="L4" s="4"/>
      <c r="M4" s="3"/>
      <c r="N4" s="3"/>
      <c r="O4" s="4"/>
    </row>
    <row r="5" spans="1:15" ht="16" thickBot="1">
      <c r="A5" s="9"/>
      <c r="B5" s="14" t="s">
        <v>3</v>
      </c>
      <c r="C5" s="15"/>
      <c r="D5" s="10"/>
      <c r="E5" s="9"/>
      <c r="F5" s="9"/>
      <c r="G5" s="9"/>
      <c r="H5" s="10"/>
      <c r="I5" s="13"/>
      <c r="J5" s="16" t="s">
        <v>4</v>
      </c>
      <c r="K5" s="10"/>
      <c r="L5" s="10"/>
      <c r="M5" s="15"/>
      <c r="N5" s="15"/>
      <c r="O5" s="10"/>
    </row>
    <row r="6" spans="1:15">
      <c r="A6" s="17" t="s">
        <v>5</v>
      </c>
      <c r="B6" s="212" t="s">
        <v>6</v>
      </c>
      <c r="C6" s="19"/>
      <c r="D6" s="20" t="s">
        <v>7</v>
      </c>
      <c r="E6" s="20" t="s">
        <v>8</v>
      </c>
      <c r="F6" s="212" t="s">
        <v>9</v>
      </c>
      <c r="G6" s="22"/>
      <c r="H6" s="23" t="s">
        <v>10</v>
      </c>
      <c r="I6" s="22"/>
      <c r="J6" s="212" t="s">
        <v>11</v>
      </c>
      <c r="K6" s="212" t="s">
        <v>12</v>
      </c>
      <c r="L6" s="212" t="s">
        <v>13</v>
      </c>
      <c r="M6" s="348" t="s">
        <v>14</v>
      </c>
      <c r="N6" s="348"/>
      <c r="O6" s="24" t="s">
        <v>15</v>
      </c>
    </row>
    <row r="7" spans="1:15" ht="16" thickBot="1">
      <c r="A7" s="25" t="s">
        <v>16</v>
      </c>
      <c r="B7" s="26"/>
      <c r="C7" s="27"/>
      <c r="D7" s="213"/>
      <c r="E7" s="213"/>
      <c r="F7" s="213"/>
      <c r="G7" s="29" t="s">
        <v>17</v>
      </c>
      <c r="H7" s="30" t="s">
        <v>18</v>
      </c>
      <c r="I7" s="29" t="s">
        <v>19</v>
      </c>
      <c r="J7" s="31" t="s">
        <v>20</v>
      </c>
      <c r="K7" s="32" t="s">
        <v>21</v>
      </c>
      <c r="L7" s="32" t="s">
        <v>22</v>
      </c>
      <c r="M7" s="349" t="s">
        <v>23</v>
      </c>
      <c r="N7" s="349"/>
      <c r="O7" s="33" t="s">
        <v>24</v>
      </c>
    </row>
    <row r="8" spans="1:15" s="44" customFormat="1">
      <c r="A8" s="34"/>
      <c r="B8" s="35" t="s">
        <v>73</v>
      </c>
      <c r="C8" s="36"/>
      <c r="D8" s="37"/>
      <c r="E8" s="38"/>
      <c r="F8" s="38"/>
      <c r="G8" s="39"/>
      <c r="H8" s="38"/>
      <c r="I8" s="40"/>
      <c r="J8" s="40"/>
      <c r="K8" s="41"/>
      <c r="L8" s="41"/>
      <c r="M8" s="42"/>
      <c r="N8" s="43"/>
      <c r="O8" s="92"/>
    </row>
    <row r="9" spans="1:15">
      <c r="A9" s="105">
        <v>1</v>
      </c>
      <c r="B9" s="46" t="s">
        <v>74</v>
      </c>
      <c r="C9" s="46" t="s">
        <v>62</v>
      </c>
      <c r="D9" s="46" t="s">
        <v>75</v>
      </c>
      <c r="E9" s="46" t="s">
        <v>76</v>
      </c>
      <c r="F9" s="46" t="s">
        <v>77</v>
      </c>
      <c r="G9" s="195" t="s">
        <v>78</v>
      </c>
      <c r="H9" s="195" t="s">
        <v>27</v>
      </c>
      <c r="I9" s="195" t="s">
        <v>96</v>
      </c>
      <c r="J9" s="195">
        <v>93</v>
      </c>
      <c r="K9" s="195" t="s">
        <v>28</v>
      </c>
      <c r="L9" s="187">
        <v>960000</v>
      </c>
      <c r="M9" s="187">
        <f>L9*5</f>
        <v>4800000</v>
      </c>
      <c r="N9" s="47" t="s">
        <v>29</v>
      </c>
      <c r="O9" s="93"/>
    </row>
    <row r="10" spans="1:15">
      <c r="A10" s="106">
        <v>2</v>
      </c>
      <c r="B10" s="49" t="s">
        <v>89</v>
      </c>
      <c r="C10" s="49" t="s">
        <v>90</v>
      </c>
      <c r="D10" s="49" t="s">
        <v>91</v>
      </c>
      <c r="E10" s="49" t="s">
        <v>92</v>
      </c>
      <c r="F10" s="49" t="s">
        <v>77</v>
      </c>
      <c r="G10" s="193" t="s">
        <v>93</v>
      </c>
      <c r="H10" s="192" t="s">
        <v>94</v>
      </c>
      <c r="I10" s="135" t="s">
        <v>95</v>
      </c>
      <c r="J10" s="193">
        <v>100</v>
      </c>
      <c r="K10" s="193" t="s">
        <v>28</v>
      </c>
      <c r="L10" s="188">
        <v>960000</v>
      </c>
      <c r="M10" s="188">
        <f t="shared" ref="M10:M12" si="0">L10*5</f>
        <v>4800000</v>
      </c>
      <c r="N10" s="55" t="s">
        <v>29</v>
      </c>
      <c r="O10" s="48"/>
    </row>
    <row r="11" spans="1:15">
      <c r="A11" s="105">
        <v>3</v>
      </c>
      <c r="B11" s="49" t="s">
        <v>79</v>
      </c>
      <c r="C11" s="49" t="s">
        <v>80</v>
      </c>
      <c r="D11" s="49" t="s">
        <v>81</v>
      </c>
      <c r="E11" s="49" t="s">
        <v>82</v>
      </c>
      <c r="F11" s="49" t="s">
        <v>77</v>
      </c>
      <c r="G11" s="193" t="s">
        <v>83</v>
      </c>
      <c r="H11" s="193">
        <v>0</v>
      </c>
      <c r="I11" s="193" t="s">
        <v>83</v>
      </c>
      <c r="J11" s="193">
        <v>92</v>
      </c>
      <c r="K11" s="193" t="s">
        <v>28</v>
      </c>
      <c r="L11" s="188">
        <v>960000</v>
      </c>
      <c r="M11" s="188">
        <f t="shared" si="0"/>
        <v>4800000</v>
      </c>
      <c r="N11" s="53" t="s">
        <v>29</v>
      </c>
      <c r="O11" s="54"/>
    </row>
    <row r="12" spans="1:15" ht="16" thickBot="1">
      <c r="A12" s="106">
        <v>4</v>
      </c>
      <c r="B12" s="49" t="s">
        <v>84</v>
      </c>
      <c r="C12" s="49" t="s">
        <v>85</v>
      </c>
      <c r="D12" s="49" t="s">
        <v>86</v>
      </c>
      <c r="E12" s="49" t="s">
        <v>87</v>
      </c>
      <c r="F12" s="49" t="s">
        <v>77</v>
      </c>
      <c r="G12" s="193" t="s">
        <v>34</v>
      </c>
      <c r="H12" s="193" t="s">
        <v>69</v>
      </c>
      <c r="I12" s="193" t="s">
        <v>97</v>
      </c>
      <c r="J12" s="193">
        <v>99</v>
      </c>
      <c r="K12" s="193" t="s">
        <v>28</v>
      </c>
      <c r="L12" s="188">
        <v>960000</v>
      </c>
      <c r="M12" s="188">
        <f t="shared" si="0"/>
        <v>4800000</v>
      </c>
      <c r="N12" s="55" t="s">
        <v>29</v>
      </c>
      <c r="O12" s="48"/>
    </row>
    <row r="13" spans="1:15">
      <c r="A13" s="96"/>
      <c r="B13" s="76" t="s">
        <v>320</v>
      </c>
      <c r="C13" s="97"/>
      <c r="D13" s="98"/>
      <c r="E13" s="99"/>
      <c r="F13" s="99"/>
      <c r="G13" s="100"/>
      <c r="H13" s="99"/>
      <c r="I13" s="101"/>
      <c r="J13" s="101"/>
      <c r="K13" s="102"/>
      <c r="L13" s="102"/>
      <c r="M13" s="103"/>
      <c r="N13" s="43"/>
      <c r="O13" s="104"/>
    </row>
    <row r="14" spans="1:15">
      <c r="A14" s="105">
        <v>1</v>
      </c>
      <c r="B14" s="46" t="s">
        <v>41</v>
      </c>
      <c r="C14" s="46" t="s">
        <v>42</v>
      </c>
      <c r="D14" s="46" t="s">
        <v>98</v>
      </c>
      <c r="E14" s="46" t="s">
        <v>99</v>
      </c>
      <c r="F14" s="46" t="s">
        <v>26</v>
      </c>
      <c r="G14" s="195" t="s">
        <v>100</v>
      </c>
      <c r="H14" s="195">
        <v>0</v>
      </c>
      <c r="I14" s="203"/>
      <c r="J14" s="195">
        <v>95</v>
      </c>
      <c r="K14" s="195" t="s">
        <v>28</v>
      </c>
      <c r="L14" s="187">
        <v>960000</v>
      </c>
      <c r="M14" s="187">
        <f>L14*5</f>
        <v>4800000</v>
      </c>
      <c r="N14" s="47" t="s">
        <v>29</v>
      </c>
      <c r="O14" s="48"/>
    </row>
    <row r="15" spans="1:15">
      <c r="A15" s="106">
        <v>2</v>
      </c>
      <c r="B15" s="49" t="s">
        <v>101</v>
      </c>
      <c r="C15" s="49" t="s">
        <v>102</v>
      </c>
      <c r="D15" s="49" t="s">
        <v>103</v>
      </c>
      <c r="E15" s="49" t="s">
        <v>104</v>
      </c>
      <c r="F15" s="49" t="s">
        <v>26</v>
      </c>
      <c r="G15" s="193" t="s">
        <v>105</v>
      </c>
      <c r="H15" s="193">
        <v>0</v>
      </c>
      <c r="I15" s="136"/>
      <c r="J15" s="193">
        <v>91</v>
      </c>
      <c r="K15" s="193" t="s">
        <v>28</v>
      </c>
      <c r="L15" s="188">
        <v>960000</v>
      </c>
      <c r="M15" s="188">
        <f t="shared" ref="M15:M24" si="1">L15*5</f>
        <v>4800000</v>
      </c>
      <c r="N15" s="53" t="s">
        <v>29</v>
      </c>
      <c r="O15" s="54"/>
    </row>
    <row r="16" spans="1:15">
      <c r="A16" s="107">
        <v>3</v>
      </c>
      <c r="B16" s="49" t="s">
        <v>106</v>
      </c>
      <c r="C16" s="49" t="s">
        <v>107</v>
      </c>
      <c r="D16" s="49" t="s">
        <v>108</v>
      </c>
      <c r="E16" s="49" t="s">
        <v>109</v>
      </c>
      <c r="F16" s="49" t="s">
        <v>26</v>
      </c>
      <c r="G16" s="193" t="s">
        <v>93</v>
      </c>
      <c r="H16" s="193" t="s">
        <v>27</v>
      </c>
      <c r="I16" s="136" t="s">
        <v>64</v>
      </c>
      <c r="J16" s="193">
        <v>91</v>
      </c>
      <c r="K16" s="193" t="s">
        <v>28</v>
      </c>
      <c r="L16" s="188">
        <v>960000</v>
      </c>
      <c r="M16" s="188">
        <f t="shared" si="1"/>
        <v>4800000</v>
      </c>
      <c r="N16" s="55" t="s">
        <v>29</v>
      </c>
      <c r="O16" s="48"/>
    </row>
    <row r="17" spans="1:15">
      <c r="A17" s="106">
        <v>4</v>
      </c>
      <c r="B17" s="49" t="s">
        <v>110</v>
      </c>
      <c r="C17" s="49" t="s">
        <v>111</v>
      </c>
      <c r="D17" s="49" t="s">
        <v>112</v>
      </c>
      <c r="E17" s="49" t="s">
        <v>113</v>
      </c>
      <c r="F17" s="49" t="s">
        <v>33</v>
      </c>
      <c r="G17" s="193" t="s">
        <v>93</v>
      </c>
      <c r="H17" s="193">
        <v>0</v>
      </c>
      <c r="I17" s="135"/>
      <c r="J17" s="193">
        <v>85</v>
      </c>
      <c r="K17" s="193" t="s">
        <v>35</v>
      </c>
      <c r="L17" s="188">
        <v>800000</v>
      </c>
      <c r="M17" s="188">
        <f t="shared" si="1"/>
        <v>4000000</v>
      </c>
      <c r="N17" s="55" t="s">
        <v>29</v>
      </c>
      <c r="O17" s="48"/>
    </row>
    <row r="18" spans="1:15">
      <c r="A18" s="106">
        <v>5</v>
      </c>
      <c r="B18" s="49" t="s">
        <v>30</v>
      </c>
      <c r="C18" s="49" t="s">
        <v>25</v>
      </c>
      <c r="D18" s="49" t="s">
        <v>31</v>
      </c>
      <c r="E18" s="49" t="s">
        <v>32</v>
      </c>
      <c r="F18" s="49" t="s">
        <v>26</v>
      </c>
      <c r="G18" s="193" t="s">
        <v>40</v>
      </c>
      <c r="H18" s="192" t="s">
        <v>27</v>
      </c>
      <c r="I18" s="135" t="s">
        <v>128</v>
      </c>
      <c r="J18" s="193">
        <v>96</v>
      </c>
      <c r="K18" s="193" t="s">
        <v>35</v>
      </c>
      <c r="L18" s="188">
        <v>800000</v>
      </c>
      <c r="M18" s="188">
        <f t="shared" si="1"/>
        <v>4000000</v>
      </c>
      <c r="N18" s="55" t="s">
        <v>29</v>
      </c>
      <c r="O18" s="48"/>
    </row>
    <row r="19" spans="1:15">
      <c r="A19" s="58">
        <v>6</v>
      </c>
      <c r="B19" s="51" t="s">
        <v>114</v>
      </c>
      <c r="C19" s="51" t="s">
        <v>115</v>
      </c>
      <c r="D19" s="57">
        <v>35589</v>
      </c>
      <c r="E19" s="108">
        <v>151121302222</v>
      </c>
      <c r="F19" s="51" t="s">
        <v>26</v>
      </c>
      <c r="G19" s="204" t="s">
        <v>40</v>
      </c>
      <c r="H19" s="193" t="s">
        <v>27</v>
      </c>
      <c r="I19" s="135" t="s">
        <v>128</v>
      </c>
      <c r="J19" s="193">
        <v>94</v>
      </c>
      <c r="K19" s="193" t="s">
        <v>35</v>
      </c>
      <c r="L19" s="188">
        <v>800000</v>
      </c>
      <c r="M19" s="188">
        <f t="shared" si="1"/>
        <v>4000000</v>
      </c>
      <c r="N19" s="55" t="s">
        <v>29</v>
      </c>
      <c r="O19" s="48"/>
    </row>
    <row r="20" spans="1:15">
      <c r="A20" s="58">
        <v>7</v>
      </c>
      <c r="B20" s="56" t="s">
        <v>116</v>
      </c>
      <c r="C20" s="56" t="s">
        <v>117</v>
      </c>
      <c r="D20" s="51" t="s">
        <v>118</v>
      </c>
      <c r="E20" s="108">
        <v>151121302235</v>
      </c>
      <c r="F20" s="51" t="s">
        <v>26</v>
      </c>
      <c r="G20" s="204" t="s">
        <v>119</v>
      </c>
      <c r="H20" s="193">
        <v>0</v>
      </c>
      <c r="I20" s="135"/>
      <c r="J20" s="193">
        <v>94</v>
      </c>
      <c r="K20" s="193" t="s">
        <v>35</v>
      </c>
      <c r="L20" s="188">
        <v>800000</v>
      </c>
      <c r="M20" s="188">
        <f t="shared" si="1"/>
        <v>4000000</v>
      </c>
      <c r="N20" s="55" t="s">
        <v>29</v>
      </c>
      <c r="O20" s="48"/>
    </row>
    <row r="21" spans="1:15">
      <c r="A21" s="58">
        <v>8</v>
      </c>
      <c r="B21" s="51" t="s">
        <v>120</v>
      </c>
      <c r="C21" s="51" t="s">
        <v>121</v>
      </c>
      <c r="D21" s="51" t="s">
        <v>122</v>
      </c>
      <c r="E21" s="108">
        <v>151121302119</v>
      </c>
      <c r="F21" s="51" t="s">
        <v>33</v>
      </c>
      <c r="G21" s="204" t="s">
        <v>123</v>
      </c>
      <c r="H21" s="193" t="s">
        <v>27</v>
      </c>
      <c r="I21" s="135" t="s">
        <v>127</v>
      </c>
      <c r="J21" s="193">
        <v>92</v>
      </c>
      <c r="K21" s="193" t="s">
        <v>35</v>
      </c>
      <c r="L21" s="188">
        <v>800000</v>
      </c>
      <c r="M21" s="188">
        <f t="shared" si="1"/>
        <v>4000000</v>
      </c>
      <c r="N21" s="55" t="s">
        <v>29</v>
      </c>
      <c r="O21" s="48"/>
    </row>
    <row r="22" spans="1:15">
      <c r="A22" s="58">
        <v>9</v>
      </c>
      <c r="B22" s="51" t="s">
        <v>313</v>
      </c>
      <c r="C22" s="51" t="s">
        <v>25</v>
      </c>
      <c r="D22" s="57">
        <v>35439</v>
      </c>
      <c r="E22" s="108">
        <v>151121302250</v>
      </c>
      <c r="F22" s="51" t="s">
        <v>26</v>
      </c>
      <c r="G22" s="135" t="s">
        <v>126</v>
      </c>
      <c r="H22" s="193" t="s">
        <v>27</v>
      </c>
      <c r="I22" s="193" t="s">
        <v>44</v>
      </c>
      <c r="J22" s="193">
        <v>98</v>
      </c>
      <c r="K22" s="136" t="s">
        <v>35</v>
      </c>
      <c r="L22" s="188">
        <v>800000</v>
      </c>
      <c r="M22" s="188">
        <f t="shared" si="1"/>
        <v>4000000</v>
      </c>
      <c r="N22" s="55" t="s">
        <v>29</v>
      </c>
      <c r="O22" s="48"/>
    </row>
    <row r="23" spans="1:15">
      <c r="A23" s="58">
        <v>10</v>
      </c>
      <c r="B23" s="51" t="s">
        <v>79</v>
      </c>
      <c r="C23" s="51" t="s">
        <v>124</v>
      </c>
      <c r="D23" s="57">
        <v>35707</v>
      </c>
      <c r="E23" s="108">
        <v>151121302232</v>
      </c>
      <c r="F23" s="51" t="s">
        <v>26</v>
      </c>
      <c r="G23" s="204" t="s">
        <v>46</v>
      </c>
      <c r="H23" s="193">
        <v>0</v>
      </c>
      <c r="I23" s="135"/>
      <c r="J23" s="193">
        <v>93</v>
      </c>
      <c r="K23" s="193" t="s">
        <v>35</v>
      </c>
      <c r="L23" s="188">
        <v>800000</v>
      </c>
      <c r="M23" s="188">
        <f t="shared" si="1"/>
        <v>4000000</v>
      </c>
      <c r="N23" s="55" t="s">
        <v>29</v>
      </c>
      <c r="O23" s="48"/>
    </row>
    <row r="24" spans="1:15" ht="16" thickBot="1">
      <c r="A24" s="58">
        <v>11</v>
      </c>
      <c r="B24" s="59" t="s">
        <v>37</v>
      </c>
      <c r="C24" s="59" t="s">
        <v>38</v>
      </c>
      <c r="D24" s="59" t="s">
        <v>39</v>
      </c>
      <c r="E24" s="109">
        <v>151121302262</v>
      </c>
      <c r="F24" s="59" t="s">
        <v>26</v>
      </c>
      <c r="G24" s="205" t="s">
        <v>46</v>
      </c>
      <c r="H24" s="194">
        <v>0</v>
      </c>
      <c r="I24" s="198"/>
      <c r="J24" s="194">
        <v>93</v>
      </c>
      <c r="K24" s="194" t="s">
        <v>35</v>
      </c>
      <c r="L24" s="189">
        <v>800000</v>
      </c>
      <c r="M24" s="189">
        <f t="shared" si="1"/>
        <v>4000000</v>
      </c>
      <c r="N24" s="61" t="s">
        <v>29</v>
      </c>
      <c r="O24" s="95"/>
    </row>
    <row r="25" spans="1:15">
      <c r="L25" s="140" t="s">
        <v>129</v>
      </c>
      <c r="M25" s="202">
        <f>SUM(M14:M24)</f>
        <v>46400000</v>
      </c>
    </row>
    <row r="26" spans="1:15">
      <c r="B26" s="67" t="s">
        <v>261</v>
      </c>
      <c r="L26" s="140" t="s">
        <v>130</v>
      </c>
      <c r="M26" s="202">
        <v>44016000</v>
      </c>
    </row>
    <row r="27" spans="1:15">
      <c r="D27" s="14"/>
      <c r="E27" s="170"/>
      <c r="L27" s="140" t="s">
        <v>59</v>
      </c>
      <c r="M27" s="202">
        <f>M26-M25</f>
        <v>-2384000</v>
      </c>
    </row>
    <row r="28" spans="1:15">
      <c r="D28" s="14"/>
      <c r="E28" s="170"/>
      <c r="L28" s="140"/>
      <c r="M28" s="202"/>
    </row>
    <row r="29" spans="1:15">
      <c r="A29" s="66"/>
      <c r="C29" s="15"/>
      <c r="D29" s="14"/>
      <c r="E29" s="170"/>
      <c r="F29" s="66"/>
      <c r="G29" s="69"/>
      <c r="H29" s="70"/>
      <c r="I29" s="73" t="s">
        <v>293</v>
      </c>
      <c r="J29" s="71"/>
      <c r="K29" s="14"/>
      <c r="L29" s="14"/>
      <c r="M29" s="88"/>
      <c r="N29" s="72"/>
      <c r="O29" s="15"/>
    </row>
    <row r="30" spans="1:15">
      <c r="A30" s="4"/>
      <c r="B30" s="3"/>
      <c r="C30" s="3"/>
      <c r="D30" s="14"/>
      <c r="E30" s="170"/>
      <c r="F30" s="4"/>
      <c r="G30" s="1"/>
      <c r="H30" s="4"/>
      <c r="J30" s="4"/>
      <c r="K30" s="4"/>
      <c r="L30" s="3"/>
      <c r="M30" s="3"/>
      <c r="N30" s="3"/>
      <c r="O30" s="4"/>
    </row>
    <row r="31" spans="1:15">
      <c r="A31" s="74"/>
      <c r="B31" s="3"/>
      <c r="C31" s="3"/>
      <c r="D31" s="4"/>
      <c r="E31" s="74"/>
      <c r="F31" s="74"/>
      <c r="G31" s="1"/>
      <c r="H31" s="4"/>
      <c r="I31" s="74" t="s">
        <v>49</v>
      </c>
      <c r="J31" s="4"/>
      <c r="K31" s="4"/>
      <c r="L31" s="3"/>
      <c r="M31" s="4"/>
      <c r="N31" s="3"/>
      <c r="O31" s="4"/>
    </row>
    <row r="32" spans="1:15">
      <c r="A32" s="74" t="s">
        <v>50</v>
      </c>
      <c r="B32" s="3"/>
      <c r="C32" s="3"/>
      <c r="D32" s="4"/>
      <c r="E32" s="74"/>
      <c r="F32" s="74"/>
      <c r="G32" s="1"/>
      <c r="H32" s="4"/>
      <c r="I32" s="74"/>
      <c r="J32" s="4" t="s">
        <v>51</v>
      </c>
      <c r="K32" s="4"/>
      <c r="L32" s="3"/>
      <c r="M32" s="4"/>
      <c r="N32" s="3"/>
      <c r="O32" s="4"/>
    </row>
  </sheetData>
  <mergeCells count="2">
    <mergeCell ref="M6:N6"/>
    <mergeCell ref="M7:N7"/>
  </mergeCells>
  <pageMargins left="0" right="0" top="0" bottom="0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2" zoomScale="150" zoomScaleNormal="150" zoomScalePageLayoutView="150" workbookViewId="0">
      <selection activeCell="G7" sqref="G7"/>
    </sheetView>
  </sheetViews>
  <sheetFormatPr baseColWidth="10" defaultColWidth="8.83203125" defaultRowHeight="15" x14ac:dyDescent="0"/>
  <cols>
    <col min="1" max="1" width="3.6640625" style="6" customWidth="1"/>
    <col min="2" max="2" width="16.33203125" style="6" customWidth="1"/>
    <col min="3" max="3" width="6.6640625" style="6" customWidth="1"/>
    <col min="4" max="4" width="12.5" style="63" customWidth="1"/>
    <col min="5" max="5" width="14.6640625" style="63" customWidth="1"/>
    <col min="6" max="6" width="7" style="6" customWidth="1"/>
    <col min="7" max="7" width="7" style="63" customWidth="1"/>
    <col min="8" max="8" width="9.1640625" style="6" customWidth="1"/>
    <col min="9" max="9" width="6.5" style="6" customWidth="1"/>
    <col min="10" max="10" width="9.33203125" style="6" bestFit="1" customWidth="1"/>
    <col min="11" max="11" width="8.83203125" style="6"/>
    <col min="12" max="12" width="12.6640625" style="6" bestFit="1" customWidth="1"/>
    <col min="13" max="13" width="13" style="6" customWidth="1"/>
    <col min="14" max="14" width="2.83203125" style="6" customWidth="1"/>
    <col min="15" max="15" width="11.33203125" style="6" bestFit="1" customWidth="1"/>
    <col min="16" max="16" width="12.5" style="6" customWidth="1"/>
    <col min="17" max="17" width="23" style="6" customWidth="1"/>
    <col min="18" max="16384" width="8.83203125" style="6"/>
  </cols>
  <sheetData>
    <row r="1" spans="1:15">
      <c r="A1" s="1"/>
      <c r="B1" s="2" t="s">
        <v>0</v>
      </c>
      <c r="C1" s="3"/>
      <c r="D1" s="1"/>
      <c r="E1" s="221" t="s">
        <v>1</v>
      </c>
      <c r="F1" s="4"/>
      <c r="G1" s="1"/>
      <c r="H1" s="4"/>
      <c r="I1" s="4"/>
      <c r="J1" s="4"/>
      <c r="K1" s="4"/>
      <c r="L1" s="4"/>
      <c r="M1" s="3"/>
      <c r="N1" s="3"/>
      <c r="O1" s="4"/>
    </row>
    <row r="2" spans="1:15">
      <c r="A2" s="1"/>
      <c r="B2" s="7" t="s">
        <v>71</v>
      </c>
      <c r="C2" s="3"/>
      <c r="D2" s="1"/>
      <c r="E2" s="222" t="s">
        <v>72</v>
      </c>
      <c r="F2" s="4"/>
      <c r="G2" s="9"/>
      <c r="H2" s="10"/>
      <c r="I2" s="10"/>
      <c r="J2" s="10"/>
      <c r="K2" s="4"/>
      <c r="L2" s="10"/>
      <c r="M2" s="3"/>
      <c r="N2" s="3"/>
      <c r="O2" s="4"/>
    </row>
    <row r="3" spans="1:15">
      <c r="A3" s="11" t="s">
        <v>262</v>
      </c>
      <c r="B3" s="3"/>
      <c r="C3" s="3"/>
      <c r="D3" s="1"/>
      <c r="E3" s="221"/>
      <c r="F3" s="1"/>
      <c r="G3" s="1"/>
      <c r="H3" s="1"/>
      <c r="I3" s="1"/>
      <c r="J3" s="1"/>
      <c r="K3" s="1"/>
      <c r="L3" s="1"/>
      <c r="M3" s="3"/>
      <c r="N3" s="3"/>
      <c r="O3" s="4"/>
    </row>
    <row r="4" spans="1:15">
      <c r="A4" s="1"/>
      <c r="B4" s="3"/>
      <c r="C4" s="12" t="s">
        <v>2</v>
      </c>
      <c r="D4" s="1"/>
      <c r="E4" s="1"/>
      <c r="F4" s="9"/>
      <c r="G4" s="9"/>
      <c r="H4" s="9"/>
      <c r="I4" s="13"/>
      <c r="J4" s="13"/>
      <c r="K4" s="4"/>
      <c r="L4" s="4"/>
      <c r="M4" s="3"/>
      <c r="N4" s="3"/>
      <c r="O4" s="4"/>
    </row>
    <row r="5" spans="1:15" ht="16" thickBot="1">
      <c r="A5" s="9"/>
      <c r="B5" s="14" t="s">
        <v>3</v>
      </c>
      <c r="C5" s="15"/>
      <c r="D5" s="9"/>
      <c r="E5" s="9"/>
      <c r="F5" s="9"/>
      <c r="G5" s="9"/>
      <c r="H5" s="10"/>
      <c r="I5" s="13"/>
      <c r="J5" s="16" t="s">
        <v>52</v>
      </c>
      <c r="K5" s="10"/>
      <c r="L5" s="10"/>
      <c r="M5" s="15"/>
      <c r="N5" s="15"/>
      <c r="O5" s="10"/>
    </row>
    <row r="6" spans="1:15">
      <c r="A6" s="17" t="s">
        <v>5</v>
      </c>
      <c r="B6" s="18" t="s">
        <v>6</v>
      </c>
      <c r="C6" s="19"/>
      <c r="D6" s="20" t="s">
        <v>7</v>
      </c>
      <c r="E6" s="20" t="s">
        <v>8</v>
      </c>
      <c r="F6" s="21" t="s">
        <v>9</v>
      </c>
      <c r="G6" s="22"/>
      <c r="H6" s="23" t="s">
        <v>10</v>
      </c>
      <c r="I6" s="22"/>
      <c r="J6" s="21" t="s">
        <v>11</v>
      </c>
      <c r="K6" s="21" t="s">
        <v>12</v>
      </c>
      <c r="L6" s="21" t="s">
        <v>13</v>
      </c>
      <c r="M6" s="348" t="s">
        <v>14</v>
      </c>
      <c r="N6" s="348"/>
      <c r="O6" s="24" t="s">
        <v>15</v>
      </c>
    </row>
    <row r="7" spans="1:15" ht="16" thickBot="1">
      <c r="A7" s="25" t="s">
        <v>16</v>
      </c>
      <c r="B7" s="26"/>
      <c r="C7" s="27"/>
      <c r="D7" s="213"/>
      <c r="E7" s="213"/>
      <c r="F7" s="28"/>
      <c r="G7" s="29" t="s">
        <v>17</v>
      </c>
      <c r="H7" s="30" t="s">
        <v>18</v>
      </c>
      <c r="I7" s="29" t="s">
        <v>19</v>
      </c>
      <c r="J7" s="31" t="s">
        <v>20</v>
      </c>
      <c r="K7" s="32" t="s">
        <v>21</v>
      </c>
      <c r="L7" s="32" t="s">
        <v>22</v>
      </c>
      <c r="M7" s="349" t="s">
        <v>23</v>
      </c>
      <c r="N7" s="349"/>
      <c r="O7" s="33" t="s">
        <v>24</v>
      </c>
    </row>
    <row r="8" spans="1:15" s="44" customFormat="1">
      <c r="A8" s="34"/>
      <c r="B8" s="35" t="s">
        <v>131</v>
      </c>
      <c r="C8" s="36"/>
      <c r="D8" s="37"/>
      <c r="E8" s="38"/>
      <c r="F8" s="38"/>
      <c r="G8" s="39"/>
      <c r="H8" s="38"/>
      <c r="I8" s="40"/>
      <c r="J8" s="40"/>
      <c r="K8" s="41"/>
      <c r="L8" s="41"/>
      <c r="M8" s="42"/>
      <c r="N8" s="43"/>
      <c r="O8" s="92"/>
    </row>
    <row r="9" spans="1:15">
      <c r="A9" s="45">
        <v>1</v>
      </c>
      <c r="B9" s="46" t="s">
        <v>132</v>
      </c>
      <c r="C9" s="46" t="s">
        <v>133</v>
      </c>
      <c r="D9" s="215" t="s">
        <v>134</v>
      </c>
      <c r="E9" s="215" t="s">
        <v>135</v>
      </c>
      <c r="F9" s="46" t="s">
        <v>136</v>
      </c>
      <c r="G9" s="195" t="s">
        <v>137</v>
      </c>
      <c r="H9" s="195">
        <v>0</v>
      </c>
      <c r="I9" s="195" t="s">
        <v>137</v>
      </c>
      <c r="J9" s="191">
        <v>90</v>
      </c>
      <c r="K9" s="191" t="s">
        <v>28</v>
      </c>
      <c r="L9" s="187">
        <v>960000</v>
      </c>
      <c r="M9" s="187">
        <f>L9*5</f>
        <v>4800000</v>
      </c>
      <c r="N9" s="47" t="s">
        <v>29</v>
      </c>
      <c r="O9" s="93"/>
    </row>
    <row r="10" spans="1:15">
      <c r="A10" s="45">
        <v>2</v>
      </c>
      <c r="B10" s="49" t="s">
        <v>142</v>
      </c>
      <c r="C10" s="49" t="s">
        <v>139</v>
      </c>
      <c r="D10" s="216" t="s">
        <v>143</v>
      </c>
      <c r="E10" s="216" t="s">
        <v>144</v>
      </c>
      <c r="F10" s="49" t="s">
        <v>136</v>
      </c>
      <c r="G10" s="193" t="s">
        <v>145</v>
      </c>
      <c r="H10" s="193" t="s">
        <v>69</v>
      </c>
      <c r="I10" s="135" t="s">
        <v>119</v>
      </c>
      <c r="J10" s="193">
        <v>96</v>
      </c>
      <c r="K10" s="193" t="s">
        <v>35</v>
      </c>
      <c r="L10" s="188">
        <v>800000</v>
      </c>
      <c r="M10" s="188">
        <f t="shared" ref="M10:M11" si="0">L10*5</f>
        <v>4000000</v>
      </c>
      <c r="N10" s="53" t="s">
        <v>29</v>
      </c>
      <c r="O10" s="54"/>
    </row>
    <row r="11" spans="1:15" ht="16" thickBot="1">
      <c r="A11" s="94">
        <v>3</v>
      </c>
      <c r="B11" s="79" t="s">
        <v>138</v>
      </c>
      <c r="C11" s="79" t="s">
        <v>139</v>
      </c>
      <c r="D11" s="217" t="s">
        <v>140</v>
      </c>
      <c r="E11" s="217" t="s">
        <v>141</v>
      </c>
      <c r="F11" s="79" t="s">
        <v>136</v>
      </c>
      <c r="G11" s="194" t="s">
        <v>70</v>
      </c>
      <c r="H11" s="206">
        <v>0</v>
      </c>
      <c r="I11" s="194" t="s">
        <v>70</v>
      </c>
      <c r="J11" s="194">
        <v>90</v>
      </c>
      <c r="K11" s="194" t="s">
        <v>35</v>
      </c>
      <c r="L11" s="189">
        <v>800000</v>
      </c>
      <c r="M11" s="189">
        <f t="shared" si="0"/>
        <v>4000000</v>
      </c>
      <c r="N11" s="61" t="s">
        <v>29</v>
      </c>
      <c r="O11" s="95"/>
    </row>
    <row r="12" spans="1:15" ht="16" thickBot="1">
      <c r="A12" s="254"/>
      <c r="B12" s="35" t="s">
        <v>314</v>
      </c>
      <c r="C12" s="255"/>
      <c r="D12" s="256"/>
      <c r="E12" s="256"/>
      <c r="F12" s="256"/>
      <c r="G12" s="257"/>
      <c r="H12" s="258"/>
      <c r="I12" s="257"/>
      <c r="J12" s="258"/>
      <c r="K12" s="259"/>
      <c r="L12" s="259"/>
      <c r="M12" s="256"/>
      <c r="N12" s="256"/>
      <c r="O12" s="260"/>
    </row>
    <row r="13" spans="1:15">
      <c r="A13" s="176">
        <v>1</v>
      </c>
      <c r="B13" s="176" t="s">
        <v>253</v>
      </c>
      <c r="C13" s="176" t="s">
        <v>210</v>
      </c>
      <c r="D13" s="207" t="s">
        <v>254</v>
      </c>
      <c r="E13" s="223">
        <v>151121317154</v>
      </c>
      <c r="F13" s="176" t="s">
        <v>255</v>
      </c>
      <c r="G13" s="207" t="s">
        <v>126</v>
      </c>
      <c r="H13" s="207">
        <v>0</v>
      </c>
      <c r="I13" s="207" t="s">
        <v>126</v>
      </c>
      <c r="J13" s="207">
        <v>85</v>
      </c>
      <c r="K13" s="207" t="s">
        <v>35</v>
      </c>
      <c r="L13" s="210">
        <v>800000</v>
      </c>
      <c r="M13" s="210">
        <f>L13*5</f>
        <v>4000000</v>
      </c>
      <c r="N13" s="177" t="s">
        <v>29</v>
      </c>
      <c r="O13" s="180"/>
    </row>
    <row r="14" spans="1:15">
      <c r="A14" s="178">
        <v>2</v>
      </c>
      <c r="B14" s="178" t="s">
        <v>256</v>
      </c>
      <c r="C14" s="178" t="s">
        <v>56</v>
      </c>
      <c r="D14" s="219">
        <v>35652</v>
      </c>
      <c r="E14" s="224">
        <v>151121317160</v>
      </c>
      <c r="F14" s="178" t="s">
        <v>255</v>
      </c>
      <c r="G14" s="208" t="s">
        <v>126</v>
      </c>
      <c r="H14" s="208">
        <v>0</v>
      </c>
      <c r="I14" s="208" t="s">
        <v>126</v>
      </c>
      <c r="J14" s="208">
        <v>83</v>
      </c>
      <c r="K14" s="208" t="s">
        <v>35</v>
      </c>
      <c r="L14" s="188">
        <v>800000</v>
      </c>
      <c r="M14" s="188">
        <f t="shared" ref="M14:M16" si="1">L14*5</f>
        <v>4000000</v>
      </c>
      <c r="N14" s="55" t="s">
        <v>29</v>
      </c>
      <c r="O14" s="181"/>
    </row>
    <row r="15" spans="1:15">
      <c r="A15" s="178">
        <v>3</v>
      </c>
      <c r="B15" s="178" t="s">
        <v>257</v>
      </c>
      <c r="C15" s="178" t="s">
        <v>258</v>
      </c>
      <c r="D15" s="219">
        <v>35156</v>
      </c>
      <c r="E15" s="224">
        <v>151121317114</v>
      </c>
      <c r="F15" s="178" t="s">
        <v>255</v>
      </c>
      <c r="G15" s="208" t="s">
        <v>48</v>
      </c>
      <c r="H15" s="208">
        <v>0</v>
      </c>
      <c r="I15" s="208" t="s">
        <v>48</v>
      </c>
      <c r="J15" s="208">
        <v>82</v>
      </c>
      <c r="K15" s="208" t="s">
        <v>35</v>
      </c>
      <c r="L15" s="188">
        <v>800000</v>
      </c>
      <c r="M15" s="188">
        <f t="shared" si="1"/>
        <v>4000000</v>
      </c>
      <c r="N15" s="55" t="s">
        <v>29</v>
      </c>
      <c r="O15" s="181"/>
    </row>
    <row r="16" spans="1:15" ht="16" thickBot="1">
      <c r="A16" s="179">
        <v>4</v>
      </c>
      <c r="B16" s="179" t="s">
        <v>259</v>
      </c>
      <c r="C16" s="179" t="s">
        <v>107</v>
      </c>
      <c r="D16" s="220">
        <v>35528</v>
      </c>
      <c r="E16" s="225">
        <v>151121317153</v>
      </c>
      <c r="F16" s="179" t="s">
        <v>255</v>
      </c>
      <c r="G16" s="209" t="s">
        <v>260</v>
      </c>
      <c r="H16" s="209">
        <v>0</v>
      </c>
      <c r="I16" s="209" t="s">
        <v>260</v>
      </c>
      <c r="J16" s="209">
        <v>83</v>
      </c>
      <c r="K16" s="209" t="s">
        <v>35</v>
      </c>
      <c r="L16" s="189">
        <v>800000</v>
      </c>
      <c r="M16" s="189">
        <f t="shared" si="1"/>
        <v>4000000</v>
      </c>
      <c r="N16" s="61" t="s">
        <v>29</v>
      </c>
      <c r="O16" s="182"/>
    </row>
    <row r="17" spans="1:15">
      <c r="A17" s="96"/>
      <c r="B17" s="76" t="s">
        <v>315</v>
      </c>
      <c r="C17" s="97"/>
      <c r="D17" s="98"/>
      <c r="E17" s="99"/>
      <c r="F17" s="99"/>
      <c r="G17" s="100"/>
      <c r="H17" s="99"/>
      <c r="I17" s="101"/>
      <c r="J17" s="101"/>
      <c r="K17" s="102"/>
      <c r="L17" s="102"/>
      <c r="M17" s="103"/>
      <c r="N17" s="43"/>
      <c r="O17" s="111"/>
    </row>
    <row r="18" spans="1:15">
      <c r="A18" s="107">
        <v>1</v>
      </c>
      <c r="B18" s="49" t="s">
        <v>152</v>
      </c>
      <c r="C18" s="49" t="s">
        <v>153</v>
      </c>
      <c r="D18" s="216" t="s">
        <v>154</v>
      </c>
      <c r="E18" s="216" t="s">
        <v>155</v>
      </c>
      <c r="F18" s="49" t="s">
        <v>147</v>
      </c>
      <c r="G18" s="52" t="s">
        <v>127</v>
      </c>
      <c r="H18" s="51" t="s">
        <v>27</v>
      </c>
      <c r="I18" s="50" t="s">
        <v>164</v>
      </c>
      <c r="J18" s="193">
        <v>95</v>
      </c>
      <c r="K18" s="52" t="s">
        <v>35</v>
      </c>
      <c r="L18" s="188">
        <v>800000</v>
      </c>
      <c r="M18" s="188">
        <f>L18*5</f>
        <v>4000000</v>
      </c>
      <c r="N18" s="55" t="s">
        <v>29</v>
      </c>
      <c r="O18" s="115"/>
    </row>
    <row r="19" spans="1:15" ht="16">
      <c r="A19" s="107">
        <v>2</v>
      </c>
      <c r="B19" s="49" t="s">
        <v>335</v>
      </c>
      <c r="C19" s="49" t="s">
        <v>146</v>
      </c>
      <c r="D19" s="345">
        <v>35902</v>
      </c>
      <c r="E19" s="346">
        <v>161121317202</v>
      </c>
      <c r="F19" s="49" t="s">
        <v>147</v>
      </c>
      <c r="G19" s="193">
        <v>3.5</v>
      </c>
      <c r="H19" s="51">
        <v>0</v>
      </c>
      <c r="I19" s="193">
        <v>3.5</v>
      </c>
      <c r="J19" s="193">
        <v>94</v>
      </c>
      <c r="K19" s="347" t="s">
        <v>35</v>
      </c>
      <c r="L19" s="188">
        <v>800000</v>
      </c>
      <c r="M19" s="188">
        <f>L19*5</f>
        <v>4000000</v>
      </c>
      <c r="N19" s="55" t="s">
        <v>29</v>
      </c>
      <c r="O19" s="115"/>
    </row>
    <row r="20" spans="1:15">
      <c r="A20" s="107">
        <v>3</v>
      </c>
      <c r="B20" s="49" t="s">
        <v>148</v>
      </c>
      <c r="C20" s="49" t="s">
        <v>139</v>
      </c>
      <c r="D20" s="216" t="s">
        <v>149</v>
      </c>
      <c r="E20" s="216" t="s">
        <v>150</v>
      </c>
      <c r="F20" s="49" t="s">
        <v>147</v>
      </c>
      <c r="G20" s="52" t="s">
        <v>151</v>
      </c>
      <c r="H20" s="51">
        <v>0</v>
      </c>
      <c r="I20" s="52" t="s">
        <v>151</v>
      </c>
      <c r="J20" s="193">
        <v>90</v>
      </c>
      <c r="K20" s="52" t="s">
        <v>35</v>
      </c>
      <c r="L20" s="188">
        <v>800000</v>
      </c>
      <c r="M20" s="188">
        <f t="shared" ref="M20:M23" si="2">L20*5</f>
        <v>4000000</v>
      </c>
      <c r="N20" s="53" t="s">
        <v>29</v>
      </c>
      <c r="O20" s="115"/>
    </row>
    <row r="21" spans="1:15">
      <c r="A21" s="107">
        <v>4</v>
      </c>
      <c r="B21" s="49" t="s">
        <v>125</v>
      </c>
      <c r="C21" s="49" t="s">
        <v>133</v>
      </c>
      <c r="D21" s="216" t="s">
        <v>156</v>
      </c>
      <c r="E21" s="216" t="s">
        <v>157</v>
      </c>
      <c r="F21" s="49" t="s">
        <v>147</v>
      </c>
      <c r="G21" s="52" t="s">
        <v>127</v>
      </c>
      <c r="H21" s="51">
        <v>0</v>
      </c>
      <c r="I21" s="52" t="s">
        <v>127</v>
      </c>
      <c r="J21" s="193">
        <v>90</v>
      </c>
      <c r="K21" s="52" t="s">
        <v>35</v>
      </c>
      <c r="L21" s="188">
        <v>800000</v>
      </c>
      <c r="M21" s="188">
        <f t="shared" si="2"/>
        <v>4000000</v>
      </c>
      <c r="N21" s="55" t="s">
        <v>29</v>
      </c>
      <c r="O21" s="115"/>
    </row>
    <row r="22" spans="1:15">
      <c r="A22" s="107">
        <v>5</v>
      </c>
      <c r="B22" s="49" t="s">
        <v>158</v>
      </c>
      <c r="C22" s="49" t="s">
        <v>159</v>
      </c>
      <c r="D22" s="216" t="s">
        <v>160</v>
      </c>
      <c r="E22" s="216" t="s">
        <v>161</v>
      </c>
      <c r="F22" s="49" t="s">
        <v>147</v>
      </c>
      <c r="G22" s="52" t="s">
        <v>127</v>
      </c>
      <c r="H22" s="56">
        <v>0</v>
      </c>
      <c r="I22" s="52" t="s">
        <v>127</v>
      </c>
      <c r="J22" s="193">
        <v>90</v>
      </c>
      <c r="K22" s="52" t="s">
        <v>35</v>
      </c>
      <c r="L22" s="188">
        <v>800000</v>
      </c>
      <c r="M22" s="188">
        <f t="shared" si="2"/>
        <v>4000000</v>
      </c>
      <c r="N22" s="55" t="s">
        <v>29</v>
      </c>
      <c r="O22" s="115"/>
    </row>
    <row r="23" spans="1:15">
      <c r="A23" s="107">
        <v>6</v>
      </c>
      <c r="B23" s="49" t="s">
        <v>316</v>
      </c>
      <c r="C23" s="49" t="s">
        <v>139</v>
      </c>
      <c r="D23" s="216" t="s">
        <v>317</v>
      </c>
      <c r="E23" s="216" t="s">
        <v>318</v>
      </c>
      <c r="F23" s="49" t="s">
        <v>147</v>
      </c>
      <c r="G23" s="52" t="s">
        <v>126</v>
      </c>
      <c r="H23" s="56">
        <v>0</v>
      </c>
      <c r="I23" s="52" t="s">
        <v>126</v>
      </c>
      <c r="J23" s="193">
        <v>92</v>
      </c>
      <c r="K23" s="188" t="s">
        <v>35</v>
      </c>
      <c r="L23" s="188">
        <v>800000</v>
      </c>
      <c r="M23" s="188">
        <f t="shared" si="2"/>
        <v>4000000</v>
      </c>
      <c r="N23" s="55" t="s">
        <v>29</v>
      </c>
      <c r="O23" s="115"/>
    </row>
    <row r="24" spans="1:15" ht="16" thickBot="1">
      <c r="A24" s="107">
        <v>7</v>
      </c>
      <c r="B24" s="261" t="s">
        <v>162</v>
      </c>
      <c r="C24" s="261" t="s">
        <v>133</v>
      </c>
      <c r="D24" s="194" t="s">
        <v>163</v>
      </c>
      <c r="E24" s="226">
        <v>161121317102</v>
      </c>
      <c r="F24" s="59" t="s">
        <v>147</v>
      </c>
      <c r="G24" s="60" t="s">
        <v>126</v>
      </c>
      <c r="H24" s="59">
        <v>0</v>
      </c>
      <c r="I24" s="60" t="s">
        <v>126</v>
      </c>
      <c r="J24" s="194">
        <v>90</v>
      </c>
      <c r="K24" s="60" t="s">
        <v>35</v>
      </c>
      <c r="L24" s="189">
        <v>800000</v>
      </c>
      <c r="M24" s="189">
        <f>L24*5</f>
        <v>4000000</v>
      </c>
      <c r="N24" s="61" t="s">
        <v>29</v>
      </c>
      <c r="O24" s="262"/>
    </row>
    <row r="25" spans="1:15">
      <c r="D25" s="140"/>
      <c r="E25" s="218"/>
      <c r="L25" s="140"/>
      <c r="M25" s="202"/>
      <c r="N25" s="110"/>
    </row>
    <row r="26" spans="1:15">
      <c r="B26" s="67" t="s">
        <v>319</v>
      </c>
      <c r="D26" s="140"/>
      <c r="E26" s="218"/>
      <c r="L26" s="140"/>
      <c r="M26" s="202"/>
    </row>
    <row r="28" spans="1:15">
      <c r="A28" s="4"/>
      <c r="B28" s="3"/>
      <c r="C28" s="3"/>
      <c r="D28" s="1"/>
      <c r="E28" s="1"/>
      <c r="F28" s="4"/>
      <c r="G28" s="1"/>
      <c r="H28" s="4"/>
      <c r="I28" s="73" t="s">
        <v>292</v>
      </c>
      <c r="J28" s="4"/>
      <c r="K28" s="4"/>
      <c r="L28" s="3"/>
      <c r="M28" s="3"/>
      <c r="N28" s="3"/>
      <c r="O28" s="4"/>
    </row>
    <row r="29" spans="1:15">
      <c r="A29" s="74"/>
      <c r="B29" s="3"/>
      <c r="C29" s="3"/>
      <c r="D29" s="1"/>
      <c r="E29" s="227"/>
      <c r="F29" s="74"/>
      <c r="G29" s="1"/>
      <c r="H29" s="4"/>
      <c r="I29" s="74" t="s">
        <v>49</v>
      </c>
      <c r="J29" s="4"/>
      <c r="K29" s="4"/>
      <c r="L29" s="3"/>
      <c r="M29" s="4"/>
      <c r="N29" s="3"/>
      <c r="O29" s="4"/>
    </row>
    <row r="30" spans="1:15">
      <c r="A30" s="74" t="s">
        <v>50</v>
      </c>
      <c r="B30" s="3"/>
      <c r="C30" s="3"/>
      <c r="D30" s="1"/>
      <c r="E30" s="227"/>
      <c r="F30" s="74"/>
      <c r="G30" s="1"/>
      <c r="H30" s="4"/>
      <c r="I30" s="74"/>
      <c r="J30" s="4" t="s">
        <v>51</v>
      </c>
      <c r="K30" s="4"/>
      <c r="L30" s="3"/>
      <c r="M30" s="4"/>
      <c r="N30" s="3"/>
      <c r="O30" s="4"/>
    </row>
    <row r="33" spans="4:5">
      <c r="D33" s="6"/>
    </row>
    <row r="34" spans="4:5">
      <c r="D34" s="6"/>
    </row>
    <row r="35" spans="4:5">
      <c r="D35" s="6"/>
    </row>
    <row r="40" spans="4:5">
      <c r="E40" s="218"/>
    </row>
  </sheetData>
  <mergeCells count="2">
    <mergeCell ref="M6:N6"/>
    <mergeCell ref="M7:N7"/>
  </mergeCells>
  <pageMargins left="0" right="0" top="0" bottom="0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zoomScale="150" zoomScaleNormal="150" zoomScalePageLayoutView="150" workbookViewId="0">
      <selection activeCell="F5" sqref="F5"/>
    </sheetView>
  </sheetViews>
  <sheetFormatPr baseColWidth="10" defaultColWidth="8.83203125" defaultRowHeight="15" x14ac:dyDescent="0"/>
  <cols>
    <col min="1" max="1" width="3.6640625" style="6" customWidth="1"/>
    <col min="2" max="2" width="19.5" style="6" customWidth="1"/>
    <col min="3" max="3" width="7.6640625" style="6" customWidth="1"/>
    <col min="4" max="4" width="14.33203125" style="63" customWidth="1"/>
    <col min="5" max="5" width="15.6640625" style="247" customWidth="1"/>
    <col min="6" max="6" width="14" style="6" customWidth="1"/>
    <col min="7" max="7" width="7" style="169" customWidth="1"/>
    <col min="8" max="8" width="9.1640625" style="6" customWidth="1"/>
    <col min="9" max="9" width="6.5" style="6" customWidth="1"/>
    <col min="10" max="10" width="9.1640625" style="6" customWidth="1"/>
    <col min="11" max="11" width="9.83203125" style="6" customWidth="1"/>
    <col min="12" max="12" width="13.5" style="170" customWidth="1"/>
    <col min="13" max="13" width="2.33203125" style="6" customWidth="1"/>
    <col min="14" max="14" width="11.33203125" style="6" customWidth="1"/>
    <col min="15" max="15" width="8.83203125" style="6"/>
    <col min="16" max="16" width="23" style="6" customWidth="1"/>
    <col min="17" max="16384" width="8.83203125" style="6"/>
  </cols>
  <sheetData>
    <row r="1" spans="1:21">
      <c r="A1" s="1"/>
      <c r="B1" s="2" t="s">
        <v>0</v>
      </c>
      <c r="C1" s="3"/>
      <c r="D1" s="1"/>
      <c r="E1" s="228" t="s">
        <v>1</v>
      </c>
      <c r="F1" s="4"/>
      <c r="G1" s="116"/>
      <c r="H1" s="4"/>
      <c r="I1" s="4"/>
      <c r="J1" s="4"/>
      <c r="K1" s="4"/>
      <c r="L1" s="117"/>
      <c r="M1" s="3"/>
      <c r="N1" s="4"/>
    </row>
    <row r="2" spans="1:21">
      <c r="A2" s="1"/>
      <c r="B2" s="7" t="s">
        <v>71</v>
      </c>
      <c r="C2" s="3"/>
      <c r="D2" s="1"/>
      <c r="E2" s="229" t="s">
        <v>72</v>
      </c>
      <c r="F2" s="4"/>
      <c r="G2" s="118"/>
      <c r="H2" s="10"/>
      <c r="I2" s="10"/>
      <c r="J2" s="10"/>
      <c r="K2" s="4"/>
      <c r="L2" s="75"/>
      <c r="M2" s="3"/>
      <c r="N2" s="4"/>
    </row>
    <row r="3" spans="1:21">
      <c r="A3" s="11" t="s">
        <v>262</v>
      </c>
      <c r="B3" s="3"/>
      <c r="C3" s="3"/>
      <c r="D3" s="1"/>
      <c r="E3" s="228"/>
      <c r="F3" s="1"/>
      <c r="G3" s="116"/>
      <c r="H3" s="1"/>
      <c r="I3" s="1"/>
      <c r="J3" s="1"/>
      <c r="K3" s="1"/>
      <c r="L3" s="119"/>
      <c r="M3" s="3"/>
      <c r="N3" s="4"/>
    </row>
    <row r="4" spans="1:21">
      <c r="A4" s="1"/>
      <c r="B4" s="3"/>
      <c r="C4" s="12" t="s">
        <v>336</v>
      </c>
      <c r="D4" s="1"/>
      <c r="E4" s="230"/>
      <c r="F4" s="9"/>
      <c r="G4" s="118"/>
      <c r="H4" s="9"/>
      <c r="I4" s="13"/>
      <c r="J4" s="13"/>
      <c r="K4" s="4"/>
      <c r="L4" s="117"/>
      <c r="M4" s="3"/>
      <c r="N4" s="4"/>
    </row>
    <row r="5" spans="1:21">
      <c r="A5" s="1"/>
      <c r="B5" s="3"/>
      <c r="C5" s="12"/>
      <c r="D5" s="1"/>
      <c r="E5" s="230"/>
      <c r="F5" s="9"/>
      <c r="G5" s="118"/>
      <c r="H5" s="9"/>
      <c r="I5" s="13"/>
      <c r="J5" s="13"/>
      <c r="K5" s="4"/>
      <c r="L5" s="117"/>
      <c r="M5" s="3"/>
      <c r="N5" s="4"/>
    </row>
    <row r="6" spans="1:21" ht="16" thickBot="1">
      <c r="A6" s="9"/>
      <c r="B6" s="14" t="s">
        <v>3</v>
      </c>
      <c r="C6" s="15"/>
      <c r="D6" s="9"/>
      <c r="E6" s="231"/>
      <c r="F6" s="9"/>
      <c r="G6" s="118"/>
      <c r="H6" s="10"/>
      <c r="I6" s="13"/>
      <c r="J6" s="16" t="s">
        <v>4</v>
      </c>
      <c r="K6" s="10"/>
      <c r="L6" s="75"/>
      <c r="M6" s="15"/>
      <c r="N6" s="10"/>
    </row>
    <row r="7" spans="1:21">
      <c r="A7" s="120" t="s">
        <v>5</v>
      </c>
      <c r="B7" s="121" t="s">
        <v>6</v>
      </c>
      <c r="C7" s="122"/>
      <c r="D7" s="123" t="s">
        <v>7</v>
      </c>
      <c r="E7" s="232" t="s">
        <v>8</v>
      </c>
      <c r="F7" s="125" t="s">
        <v>9</v>
      </c>
      <c r="G7" s="124"/>
      <c r="H7" s="125" t="s">
        <v>10</v>
      </c>
      <c r="I7" s="123"/>
      <c r="J7" s="183" t="s">
        <v>11</v>
      </c>
      <c r="K7" s="183" t="s">
        <v>12</v>
      </c>
      <c r="L7" s="350" t="s">
        <v>165</v>
      </c>
      <c r="M7" s="351"/>
      <c r="N7" s="126" t="s">
        <v>15</v>
      </c>
    </row>
    <row r="8" spans="1:21" ht="16" thickBot="1">
      <c r="A8" s="127" t="s">
        <v>16</v>
      </c>
      <c r="B8" s="128"/>
      <c r="C8" s="129"/>
      <c r="D8" s="130"/>
      <c r="E8" s="233"/>
      <c r="F8" s="130"/>
      <c r="G8" s="131" t="s">
        <v>17</v>
      </c>
      <c r="H8" s="132" t="s">
        <v>18</v>
      </c>
      <c r="I8" s="133" t="s">
        <v>19</v>
      </c>
      <c r="J8" s="31" t="s">
        <v>20</v>
      </c>
      <c r="K8" s="32" t="s">
        <v>21</v>
      </c>
      <c r="L8" s="352"/>
      <c r="M8" s="353"/>
      <c r="N8" s="134" t="s">
        <v>24</v>
      </c>
    </row>
    <row r="9" spans="1:21" s="44" customFormat="1">
      <c r="A9" s="263"/>
      <c r="B9" s="264" t="s">
        <v>166</v>
      </c>
      <c r="C9" s="265"/>
      <c r="D9" s="266"/>
      <c r="E9" s="267"/>
      <c r="F9" s="263"/>
      <c r="G9" s="268"/>
      <c r="H9" s="263"/>
      <c r="I9" s="269"/>
      <c r="J9" s="269"/>
      <c r="K9" s="270"/>
      <c r="L9" s="271"/>
      <c r="M9" s="272"/>
      <c r="N9" s="265"/>
    </row>
    <row r="10" spans="1:21">
      <c r="A10" s="273">
        <v>1</v>
      </c>
      <c r="B10" s="274" t="s">
        <v>30</v>
      </c>
      <c r="C10" s="274" t="s">
        <v>102</v>
      </c>
      <c r="D10" s="275">
        <v>35653</v>
      </c>
      <c r="E10" s="311">
        <v>161121302313</v>
      </c>
      <c r="F10" s="274" t="s">
        <v>171</v>
      </c>
      <c r="G10" s="276" t="s">
        <v>232</v>
      </c>
      <c r="H10" s="277" t="s">
        <v>69</v>
      </c>
      <c r="I10" s="278">
        <v>3.32</v>
      </c>
      <c r="J10" s="313">
        <v>98</v>
      </c>
      <c r="K10" s="285" t="s">
        <v>35</v>
      </c>
      <c r="L10" s="277">
        <v>8500000</v>
      </c>
      <c r="M10" s="279" t="s">
        <v>29</v>
      </c>
      <c r="N10" s="279"/>
      <c r="S10" s="6" t="s">
        <v>35</v>
      </c>
      <c r="T10" s="6" t="s">
        <v>28</v>
      </c>
      <c r="U10" s="6">
        <v>1</v>
      </c>
    </row>
    <row r="11" spans="1:21">
      <c r="A11" s="280">
        <v>2</v>
      </c>
      <c r="B11" s="274" t="s">
        <v>167</v>
      </c>
      <c r="C11" s="274" t="s">
        <v>85</v>
      </c>
      <c r="D11" s="275">
        <v>35996</v>
      </c>
      <c r="E11" s="311">
        <v>161121302533</v>
      </c>
      <c r="F11" s="274" t="s">
        <v>168</v>
      </c>
      <c r="G11" s="276" t="s">
        <v>232</v>
      </c>
      <c r="H11" s="277" t="s">
        <v>69</v>
      </c>
      <c r="I11" s="278">
        <v>3.32</v>
      </c>
      <c r="J11" s="313">
        <v>96</v>
      </c>
      <c r="K11" s="285" t="s">
        <v>35</v>
      </c>
      <c r="L11" s="277">
        <v>8500000</v>
      </c>
      <c r="M11" s="279" t="s">
        <v>29</v>
      </c>
      <c r="N11" s="279"/>
      <c r="S11" s="6" t="s">
        <v>35</v>
      </c>
      <c r="T11" s="6" t="s">
        <v>28</v>
      </c>
      <c r="U11" s="6">
        <v>2</v>
      </c>
    </row>
    <row r="12" spans="1:21">
      <c r="A12" s="273">
        <v>3</v>
      </c>
      <c r="B12" s="274" t="s">
        <v>208</v>
      </c>
      <c r="C12" s="274" t="s">
        <v>47</v>
      </c>
      <c r="D12" s="275">
        <v>36094</v>
      </c>
      <c r="E12" s="311">
        <v>161121302236</v>
      </c>
      <c r="F12" s="274" t="s">
        <v>174</v>
      </c>
      <c r="G12" s="276">
        <v>3.25</v>
      </c>
      <c r="H12" s="277"/>
      <c r="I12" s="278">
        <v>3.25</v>
      </c>
      <c r="J12" s="313">
        <v>95</v>
      </c>
      <c r="K12" s="285" t="s">
        <v>35</v>
      </c>
      <c r="L12" s="277">
        <v>8500000</v>
      </c>
      <c r="M12" s="279" t="s">
        <v>29</v>
      </c>
      <c r="N12" s="279"/>
      <c r="S12" s="6" t="s">
        <v>35</v>
      </c>
      <c r="T12" s="6" t="s">
        <v>28</v>
      </c>
      <c r="U12" s="6">
        <v>3</v>
      </c>
    </row>
    <row r="13" spans="1:21">
      <c r="A13" s="280">
        <v>4</v>
      </c>
      <c r="B13" s="274" t="s">
        <v>178</v>
      </c>
      <c r="C13" s="274" t="s">
        <v>107</v>
      </c>
      <c r="D13" s="275">
        <v>36121</v>
      </c>
      <c r="E13" s="311">
        <v>161121302233</v>
      </c>
      <c r="F13" s="274" t="s">
        <v>174</v>
      </c>
      <c r="G13" s="276">
        <v>3.2</v>
      </c>
      <c r="H13" s="277"/>
      <c r="I13" s="278">
        <v>3.2</v>
      </c>
      <c r="J13" s="313">
        <v>95</v>
      </c>
      <c r="K13" s="285" t="s">
        <v>35</v>
      </c>
      <c r="L13" s="277">
        <v>8500000</v>
      </c>
      <c r="M13" s="279" t="s">
        <v>29</v>
      </c>
      <c r="N13" s="279"/>
      <c r="S13" s="6" t="s">
        <v>35</v>
      </c>
      <c r="T13" s="6" t="s">
        <v>28</v>
      </c>
      <c r="U13" s="6">
        <v>4</v>
      </c>
    </row>
    <row r="14" spans="1:21">
      <c r="A14" s="273">
        <v>5</v>
      </c>
      <c r="B14" s="274" t="s">
        <v>263</v>
      </c>
      <c r="C14" s="274" t="s">
        <v>264</v>
      </c>
      <c r="D14" s="275">
        <v>36149</v>
      </c>
      <c r="E14" s="311">
        <v>161121302433</v>
      </c>
      <c r="F14" s="274" t="s">
        <v>177</v>
      </c>
      <c r="G14" s="276">
        <v>3.15</v>
      </c>
      <c r="H14" s="277"/>
      <c r="I14" s="278">
        <v>3.15</v>
      </c>
      <c r="J14" s="313">
        <v>90</v>
      </c>
      <c r="K14" s="285" t="s">
        <v>55</v>
      </c>
      <c r="L14" s="277">
        <v>2125000</v>
      </c>
      <c r="M14" s="279" t="s">
        <v>29</v>
      </c>
      <c r="N14" s="279"/>
      <c r="Q14" s="6">
        <v>1</v>
      </c>
      <c r="S14" s="6" t="s">
        <v>55</v>
      </c>
      <c r="T14" s="6" t="s">
        <v>28</v>
      </c>
      <c r="U14" s="6">
        <v>5</v>
      </c>
    </row>
    <row r="15" spans="1:21">
      <c r="A15" s="280">
        <v>6</v>
      </c>
      <c r="B15" s="281" t="s">
        <v>190</v>
      </c>
      <c r="C15" s="281" t="s">
        <v>133</v>
      </c>
      <c r="D15" s="282">
        <v>35906</v>
      </c>
      <c r="E15" s="283">
        <v>161121302501</v>
      </c>
      <c r="F15" s="281" t="s">
        <v>168</v>
      </c>
      <c r="G15" s="276" t="s">
        <v>57</v>
      </c>
      <c r="H15" s="277" t="s">
        <v>69</v>
      </c>
      <c r="I15" s="278" t="s">
        <v>252</v>
      </c>
      <c r="J15" s="313">
        <v>96</v>
      </c>
      <c r="K15" s="285" t="s">
        <v>55</v>
      </c>
      <c r="L15" s="277">
        <v>2125000</v>
      </c>
      <c r="M15" s="279" t="s">
        <v>29</v>
      </c>
      <c r="N15" s="279"/>
      <c r="Q15" s="6">
        <v>2</v>
      </c>
      <c r="S15" s="6" t="s">
        <v>55</v>
      </c>
      <c r="T15" s="6" t="s">
        <v>28</v>
      </c>
      <c r="U15" s="6">
        <v>6</v>
      </c>
    </row>
    <row r="16" spans="1:21">
      <c r="A16" s="273">
        <v>7</v>
      </c>
      <c r="B16" s="284" t="s">
        <v>191</v>
      </c>
      <c r="C16" s="284" t="s">
        <v>192</v>
      </c>
      <c r="D16" s="282">
        <v>35896</v>
      </c>
      <c r="E16" s="283">
        <v>161121302504</v>
      </c>
      <c r="F16" s="281" t="s">
        <v>168</v>
      </c>
      <c r="G16" s="276">
        <v>2.9</v>
      </c>
      <c r="H16" s="277" t="s">
        <v>27</v>
      </c>
      <c r="I16" s="278">
        <v>2.98</v>
      </c>
      <c r="J16" s="313">
        <v>94</v>
      </c>
      <c r="K16" s="285" t="s">
        <v>55</v>
      </c>
      <c r="L16" s="277">
        <v>2125000</v>
      </c>
      <c r="M16" s="279" t="s">
        <v>29</v>
      </c>
      <c r="N16" s="279"/>
      <c r="Q16" s="6">
        <v>3</v>
      </c>
      <c r="S16" s="6" t="s">
        <v>55</v>
      </c>
      <c r="T16" s="6" t="s">
        <v>28</v>
      </c>
      <c r="U16" s="6">
        <v>7</v>
      </c>
    </row>
    <row r="17" spans="1:21">
      <c r="A17" s="280">
        <v>8</v>
      </c>
      <c r="B17" s="281" t="s">
        <v>187</v>
      </c>
      <c r="C17" s="281" t="s">
        <v>188</v>
      </c>
      <c r="D17" s="282">
        <v>36087</v>
      </c>
      <c r="E17" s="283">
        <v>161121302221</v>
      </c>
      <c r="F17" s="281" t="s">
        <v>174</v>
      </c>
      <c r="G17" s="276">
        <v>2.9</v>
      </c>
      <c r="H17" s="277" t="s">
        <v>27</v>
      </c>
      <c r="I17" s="278">
        <v>2.98</v>
      </c>
      <c r="J17" s="313">
        <v>93</v>
      </c>
      <c r="K17" s="285" t="s">
        <v>55</v>
      </c>
      <c r="L17" s="277">
        <v>2125000</v>
      </c>
      <c r="M17" s="279" t="s">
        <v>29</v>
      </c>
      <c r="N17" s="279"/>
      <c r="Q17" s="6">
        <v>4</v>
      </c>
      <c r="S17" s="6" t="s">
        <v>55</v>
      </c>
      <c r="T17" s="6" t="s">
        <v>28</v>
      </c>
      <c r="U17" s="6">
        <v>8</v>
      </c>
    </row>
    <row r="18" spans="1:21">
      <c r="A18" s="273">
        <v>9</v>
      </c>
      <c r="B18" s="281" t="s">
        <v>175</v>
      </c>
      <c r="C18" s="281" t="s">
        <v>176</v>
      </c>
      <c r="D18" s="282">
        <v>36141</v>
      </c>
      <c r="E18" s="283">
        <v>161121302429</v>
      </c>
      <c r="F18" s="281" t="s">
        <v>177</v>
      </c>
      <c r="G18" s="276">
        <v>2.9</v>
      </c>
      <c r="H18" s="277" t="s">
        <v>27</v>
      </c>
      <c r="I18" s="278">
        <v>2.98</v>
      </c>
      <c r="J18" s="313">
        <v>93</v>
      </c>
      <c r="K18" s="285" t="s">
        <v>55</v>
      </c>
      <c r="L18" s="277">
        <v>2125000</v>
      </c>
      <c r="M18" s="279" t="s">
        <v>29</v>
      </c>
      <c r="N18" s="279"/>
      <c r="Q18" s="6">
        <v>5</v>
      </c>
      <c r="S18" s="6" t="s">
        <v>55</v>
      </c>
      <c r="T18" s="6" t="s">
        <v>28</v>
      </c>
      <c r="U18" s="6">
        <v>9</v>
      </c>
    </row>
    <row r="19" spans="1:21">
      <c r="A19" s="280">
        <v>10</v>
      </c>
      <c r="B19" s="281" t="s">
        <v>195</v>
      </c>
      <c r="C19" s="281" t="s">
        <v>45</v>
      </c>
      <c r="D19" s="285">
        <v>35964</v>
      </c>
      <c r="E19" s="283">
        <v>161121302406</v>
      </c>
      <c r="F19" s="281" t="s">
        <v>177</v>
      </c>
      <c r="G19" s="276">
        <v>2.9</v>
      </c>
      <c r="H19" s="277"/>
      <c r="I19" s="278">
        <v>2.9</v>
      </c>
      <c r="J19" s="313">
        <v>91</v>
      </c>
      <c r="K19" s="285" t="s">
        <v>55</v>
      </c>
      <c r="L19" s="277">
        <v>2125000</v>
      </c>
      <c r="M19" s="279" t="s">
        <v>29</v>
      </c>
      <c r="N19" s="279"/>
      <c r="Q19" s="6">
        <v>6</v>
      </c>
      <c r="S19" s="6" t="s">
        <v>55</v>
      </c>
      <c r="T19" s="6" t="s">
        <v>28</v>
      </c>
      <c r="U19" s="6">
        <v>10</v>
      </c>
    </row>
    <row r="20" spans="1:21">
      <c r="A20" s="273">
        <v>11</v>
      </c>
      <c r="B20" s="281" t="s">
        <v>172</v>
      </c>
      <c r="C20" s="281" t="s">
        <v>173</v>
      </c>
      <c r="D20" s="282">
        <v>35950</v>
      </c>
      <c r="E20" s="283">
        <v>161121302237</v>
      </c>
      <c r="F20" s="281" t="s">
        <v>174</v>
      </c>
      <c r="G20" s="276">
        <v>2.75</v>
      </c>
      <c r="H20" s="277" t="s">
        <v>27</v>
      </c>
      <c r="I20" s="278">
        <v>2.83</v>
      </c>
      <c r="J20" s="313">
        <v>93</v>
      </c>
      <c r="K20" s="285" t="s">
        <v>55</v>
      </c>
      <c r="L20" s="277">
        <v>2125000</v>
      </c>
      <c r="M20" s="279" t="s">
        <v>29</v>
      </c>
      <c r="N20" s="286"/>
      <c r="Q20" s="6">
        <v>7</v>
      </c>
      <c r="S20" s="6" t="s">
        <v>55</v>
      </c>
      <c r="T20" s="6" t="s">
        <v>28</v>
      </c>
      <c r="U20" s="6">
        <v>11</v>
      </c>
    </row>
    <row r="21" spans="1:21">
      <c r="A21" s="280">
        <v>12</v>
      </c>
      <c r="B21" s="279" t="s">
        <v>193</v>
      </c>
      <c r="C21" s="279" t="s">
        <v>265</v>
      </c>
      <c r="D21" s="282">
        <v>36033</v>
      </c>
      <c r="E21" s="283">
        <v>161121302438</v>
      </c>
      <c r="F21" s="279" t="s">
        <v>177</v>
      </c>
      <c r="G21" s="276">
        <v>2.75</v>
      </c>
      <c r="H21" s="277"/>
      <c r="I21" s="278">
        <v>2.75</v>
      </c>
      <c r="J21" s="313">
        <v>90</v>
      </c>
      <c r="K21" s="285" t="s">
        <v>55</v>
      </c>
      <c r="L21" s="307">
        <v>2125000</v>
      </c>
      <c r="M21" s="279" t="s">
        <v>29</v>
      </c>
      <c r="N21" s="285"/>
      <c r="Q21" s="6">
        <v>8</v>
      </c>
      <c r="S21" s="6" t="s">
        <v>55</v>
      </c>
      <c r="T21" s="6" t="s">
        <v>28</v>
      </c>
      <c r="U21" s="6">
        <v>12</v>
      </c>
    </row>
    <row r="22" spans="1:21">
      <c r="A22" s="273">
        <v>13</v>
      </c>
      <c r="B22" s="279" t="s">
        <v>266</v>
      </c>
      <c r="C22" s="279" t="s">
        <v>38</v>
      </c>
      <c r="D22" s="282">
        <v>35863</v>
      </c>
      <c r="E22" s="283">
        <v>161121302232</v>
      </c>
      <c r="F22" s="279" t="s">
        <v>174</v>
      </c>
      <c r="G22" s="276">
        <v>2.7</v>
      </c>
      <c r="H22" s="277"/>
      <c r="I22" s="278">
        <v>2.7</v>
      </c>
      <c r="J22" s="313">
        <v>92</v>
      </c>
      <c r="K22" s="285" t="s">
        <v>55</v>
      </c>
      <c r="L22" s="307">
        <v>2125000</v>
      </c>
      <c r="M22" s="279" t="s">
        <v>29</v>
      </c>
      <c r="N22" s="285"/>
      <c r="Q22" s="6">
        <v>9</v>
      </c>
      <c r="S22" s="6" t="s">
        <v>55</v>
      </c>
      <c r="T22" s="6" t="s">
        <v>28</v>
      </c>
      <c r="U22" s="6">
        <v>13</v>
      </c>
    </row>
    <row r="23" spans="1:21" s="44" customFormat="1">
      <c r="A23" s="280">
        <v>14</v>
      </c>
      <c r="B23" s="279" t="s">
        <v>183</v>
      </c>
      <c r="C23" s="279" t="s">
        <v>43</v>
      </c>
      <c r="D23" s="282">
        <v>35867</v>
      </c>
      <c r="E23" s="283">
        <v>161121302519</v>
      </c>
      <c r="F23" s="279" t="s">
        <v>168</v>
      </c>
      <c r="G23" s="276">
        <v>2.7</v>
      </c>
      <c r="H23" s="277"/>
      <c r="I23" s="278">
        <v>2.7</v>
      </c>
      <c r="J23" s="313">
        <v>90</v>
      </c>
      <c r="K23" s="285" t="s">
        <v>55</v>
      </c>
      <c r="L23" s="277">
        <v>2125000</v>
      </c>
      <c r="M23" s="279" t="s">
        <v>29</v>
      </c>
      <c r="N23" s="287"/>
      <c r="Q23" s="44">
        <v>10</v>
      </c>
      <c r="S23" s="44" t="s">
        <v>55</v>
      </c>
      <c r="T23" s="44" t="s">
        <v>28</v>
      </c>
      <c r="U23" s="44">
        <v>14</v>
      </c>
    </row>
    <row r="24" spans="1:21">
      <c r="A24" s="273">
        <v>15</v>
      </c>
      <c r="B24" s="284" t="s">
        <v>196</v>
      </c>
      <c r="C24" s="288" t="s">
        <v>121</v>
      </c>
      <c r="D24" s="289">
        <v>36078</v>
      </c>
      <c r="E24" s="283">
        <v>161121302306</v>
      </c>
      <c r="F24" s="284" t="s">
        <v>171</v>
      </c>
      <c r="G24" s="276" t="s">
        <v>321</v>
      </c>
      <c r="H24" s="277" t="s">
        <v>27</v>
      </c>
      <c r="I24" s="278">
        <v>2.68</v>
      </c>
      <c r="J24" s="313">
        <v>92</v>
      </c>
      <c r="K24" s="285" t="s">
        <v>55</v>
      </c>
      <c r="L24" s="277">
        <v>2125000</v>
      </c>
      <c r="M24" s="279" t="s">
        <v>29</v>
      </c>
      <c r="N24" s="279"/>
      <c r="Q24" s="6">
        <v>11</v>
      </c>
      <c r="S24" s="6" t="s">
        <v>55</v>
      </c>
      <c r="T24" s="6" t="s">
        <v>28</v>
      </c>
      <c r="U24" s="6">
        <v>15</v>
      </c>
    </row>
    <row r="25" spans="1:21">
      <c r="A25" s="280">
        <v>16</v>
      </c>
      <c r="B25" s="279" t="s">
        <v>189</v>
      </c>
      <c r="C25" s="279" t="s">
        <v>54</v>
      </c>
      <c r="D25" s="285">
        <v>35906</v>
      </c>
      <c r="E25" s="283">
        <v>161121302419</v>
      </c>
      <c r="F25" s="279" t="s">
        <v>177</v>
      </c>
      <c r="G25" s="276" t="s">
        <v>321</v>
      </c>
      <c r="H25" s="277" t="s">
        <v>27</v>
      </c>
      <c r="I25" s="278">
        <v>2.68</v>
      </c>
      <c r="J25" s="313">
        <v>91</v>
      </c>
      <c r="K25" s="285" t="s">
        <v>55</v>
      </c>
      <c r="L25" s="277">
        <v>2125000</v>
      </c>
      <c r="M25" s="279" t="s">
        <v>29</v>
      </c>
      <c r="N25" s="287"/>
      <c r="Q25" s="6">
        <v>12</v>
      </c>
      <c r="S25" s="6" t="s">
        <v>55</v>
      </c>
      <c r="T25" s="6" t="s">
        <v>28</v>
      </c>
      <c r="U25" s="6">
        <v>16</v>
      </c>
    </row>
    <row r="26" spans="1:21">
      <c r="A26" s="273">
        <v>17</v>
      </c>
      <c r="B26" s="279" t="s">
        <v>184</v>
      </c>
      <c r="C26" s="279" t="s">
        <v>185</v>
      </c>
      <c r="D26" s="282">
        <v>36142</v>
      </c>
      <c r="E26" s="283">
        <v>161121302333</v>
      </c>
      <c r="F26" s="279" t="s">
        <v>171</v>
      </c>
      <c r="G26" s="276">
        <v>2.5</v>
      </c>
      <c r="H26" s="277" t="s">
        <v>27</v>
      </c>
      <c r="I26" s="278">
        <v>2.58</v>
      </c>
      <c r="J26" s="313">
        <v>96</v>
      </c>
      <c r="K26" s="285" t="s">
        <v>55</v>
      </c>
      <c r="L26" s="277">
        <v>2125000</v>
      </c>
      <c r="M26" s="279" t="s">
        <v>29</v>
      </c>
      <c r="N26" s="279"/>
      <c r="Q26" s="6">
        <v>13</v>
      </c>
      <c r="S26" s="6" t="s">
        <v>55</v>
      </c>
      <c r="T26" s="6" t="s">
        <v>28</v>
      </c>
      <c r="U26" s="6">
        <v>17</v>
      </c>
    </row>
    <row r="27" spans="1:21">
      <c r="A27" s="280">
        <v>18</v>
      </c>
      <c r="B27" s="279" t="s">
        <v>198</v>
      </c>
      <c r="C27" s="279" t="s">
        <v>199</v>
      </c>
      <c r="D27" s="285">
        <v>35710</v>
      </c>
      <c r="E27" s="283">
        <v>161121302536</v>
      </c>
      <c r="F27" s="279" t="s">
        <v>168</v>
      </c>
      <c r="G27" s="276">
        <v>2.5</v>
      </c>
      <c r="H27" s="277" t="s">
        <v>27</v>
      </c>
      <c r="I27" s="278">
        <v>2.58</v>
      </c>
      <c r="J27" s="313">
        <v>90</v>
      </c>
      <c r="K27" s="285" t="s">
        <v>55</v>
      </c>
      <c r="L27" s="277">
        <v>2125000</v>
      </c>
      <c r="M27" s="279" t="s">
        <v>29</v>
      </c>
      <c r="N27" s="287"/>
      <c r="Q27" s="6">
        <v>14</v>
      </c>
      <c r="S27" s="6" t="s">
        <v>55</v>
      </c>
      <c r="T27" s="6" t="s">
        <v>28</v>
      </c>
      <c r="U27" s="6">
        <v>18</v>
      </c>
    </row>
    <row r="28" spans="1:21">
      <c r="A28" s="273">
        <v>19</v>
      </c>
      <c r="B28" s="279" t="s">
        <v>193</v>
      </c>
      <c r="C28" s="279" t="s">
        <v>194</v>
      </c>
      <c r="D28" s="282">
        <v>35810</v>
      </c>
      <c r="E28" s="283">
        <v>161121302334</v>
      </c>
      <c r="F28" s="279" t="s">
        <v>171</v>
      </c>
      <c r="G28" s="276">
        <v>2.5499999999999998</v>
      </c>
      <c r="H28" s="277"/>
      <c r="I28" s="278">
        <v>2.5499999999999998</v>
      </c>
      <c r="J28" s="313">
        <v>92</v>
      </c>
      <c r="K28" s="285" t="s">
        <v>55</v>
      </c>
      <c r="L28" s="277">
        <v>2125000</v>
      </c>
      <c r="M28" s="279" t="s">
        <v>29</v>
      </c>
      <c r="N28" s="279"/>
      <c r="Q28" s="6">
        <v>15</v>
      </c>
      <c r="S28" s="6" t="s">
        <v>55</v>
      </c>
      <c r="T28" s="6" t="s">
        <v>28</v>
      </c>
      <c r="U28" s="6">
        <v>19</v>
      </c>
    </row>
    <row r="29" spans="1:21">
      <c r="A29" s="280">
        <v>20</v>
      </c>
      <c r="B29" s="279" t="s">
        <v>179</v>
      </c>
      <c r="C29" s="279" t="s">
        <v>180</v>
      </c>
      <c r="D29" s="285">
        <v>36039</v>
      </c>
      <c r="E29" s="283">
        <v>161121302509</v>
      </c>
      <c r="F29" s="279" t="s">
        <v>168</v>
      </c>
      <c r="G29" s="276">
        <v>2.5499999999999998</v>
      </c>
      <c r="H29" s="277"/>
      <c r="I29" s="278">
        <v>2.5499999999999998</v>
      </c>
      <c r="J29" s="313">
        <v>90</v>
      </c>
      <c r="K29" s="285" t="s">
        <v>55</v>
      </c>
      <c r="L29" s="277">
        <v>2125000</v>
      </c>
      <c r="M29" s="279" t="s">
        <v>29</v>
      </c>
      <c r="N29" s="287"/>
      <c r="Q29" s="6">
        <v>16</v>
      </c>
      <c r="S29" s="6" t="s">
        <v>55</v>
      </c>
      <c r="T29" s="6" t="s">
        <v>28</v>
      </c>
      <c r="U29" s="6">
        <v>20</v>
      </c>
    </row>
    <row r="30" spans="1:21">
      <c r="A30" s="273">
        <v>21</v>
      </c>
      <c r="B30" s="279" t="s">
        <v>197</v>
      </c>
      <c r="C30" s="279" t="s">
        <v>58</v>
      </c>
      <c r="D30" s="282">
        <v>35890</v>
      </c>
      <c r="E30" s="283">
        <v>161121302425</v>
      </c>
      <c r="F30" s="279" t="s">
        <v>177</v>
      </c>
      <c r="G30" s="276">
        <v>2.2999999999999998</v>
      </c>
      <c r="H30" s="277" t="s">
        <v>94</v>
      </c>
      <c r="I30" s="278">
        <v>2.54</v>
      </c>
      <c r="J30" s="313">
        <v>94</v>
      </c>
      <c r="K30" s="285" t="s">
        <v>55</v>
      </c>
      <c r="L30" s="277">
        <v>2125000</v>
      </c>
      <c r="M30" s="279" t="s">
        <v>29</v>
      </c>
      <c r="N30" s="279"/>
      <c r="Q30" s="6">
        <v>17</v>
      </c>
      <c r="S30" s="6" t="s">
        <v>55</v>
      </c>
      <c r="T30" s="6" t="s">
        <v>28</v>
      </c>
      <c r="U30" s="6">
        <v>21</v>
      </c>
    </row>
    <row r="31" spans="1:21">
      <c r="A31" s="280">
        <v>22</v>
      </c>
      <c r="B31" s="279" t="s">
        <v>186</v>
      </c>
      <c r="C31" s="279" t="s">
        <v>36</v>
      </c>
      <c r="D31" s="282">
        <v>35894</v>
      </c>
      <c r="E31" s="283">
        <v>161121302224</v>
      </c>
      <c r="F31" s="279" t="s">
        <v>174</v>
      </c>
      <c r="G31" s="276">
        <v>2.4500000000000002</v>
      </c>
      <c r="H31" s="277" t="s">
        <v>27</v>
      </c>
      <c r="I31" s="278">
        <v>2.5299999999999998</v>
      </c>
      <c r="J31" s="313">
        <v>95</v>
      </c>
      <c r="K31" s="285" t="s">
        <v>55</v>
      </c>
      <c r="L31" s="277">
        <v>2125000</v>
      </c>
      <c r="M31" s="279" t="s">
        <v>29</v>
      </c>
      <c r="N31" s="287"/>
      <c r="Q31" s="6">
        <v>18</v>
      </c>
      <c r="S31" s="6" t="s">
        <v>55</v>
      </c>
      <c r="T31" s="6" t="s">
        <v>28</v>
      </c>
      <c r="U31" s="6">
        <v>22</v>
      </c>
    </row>
    <row r="32" spans="1:21">
      <c r="A32" s="273">
        <v>23</v>
      </c>
      <c r="B32" s="279" t="s">
        <v>267</v>
      </c>
      <c r="C32" s="279" t="s">
        <v>268</v>
      </c>
      <c r="D32" s="282">
        <v>35804</v>
      </c>
      <c r="E32" s="283">
        <v>161121302537</v>
      </c>
      <c r="F32" s="279" t="s">
        <v>168</v>
      </c>
      <c r="G32" s="276">
        <v>2.5</v>
      </c>
      <c r="H32" s="277"/>
      <c r="I32" s="278">
        <v>2.5</v>
      </c>
      <c r="J32" s="313">
        <v>90</v>
      </c>
      <c r="K32" s="285" t="s">
        <v>55</v>
      </c>
      <c r="L32" s="277">
        <v>2125000</v>
      </c>
      <c r="M32" s="279" t="s">
        <v>29</v>
      </c>
      <c r="N32" s="279"/>
      <c r="Q32" s="6">
        <v>19</v>
      </c>
      <c r="S32" s="6" t="s">
        <v>55</v>
      </c>
      <c r="T32" s="6" t="s">
        <v>28</v>
      </c>
      <c r="U32" s="6">
        <v>23</v>
      </c>
    </row>
    <row r="33" spans="1:21">
      <c r="A33" s="280">
        <v>24</v>
      </c>
      <c r="B33" s="279" t="s">
        <v>269</v>
      </c>
      <c r="C33" s="279" t="s">
        <v>270</v>
      </c>
      <c r="D33" s="282">
        <v>35796</v>
      </c>
      <c r="E33" s="283">
        <v>161121302321</v>
      </c>
      <c r="F33" s="279" t="s">
        <v>171</v>
      </c>
      <c r="G33" s="276">
        <v>3.05</v>
      </c>
      <c r="H33" s="277"/>
      <c r="I33" s="278">
        <v>3.05</v>
      </c>
      <c r="J33" s="313">
        <v>89</v>
      </c>
      <c r="K33" s="285" t="s">
        <v>55</v>
      </c>
      <c r="L33" s="277">
        <v>2125000</v>
      </c>
      <c r="M33" s="279" t="s">
        <v>29</v>
      </c>
      <c r="N33" s="287"/>
      <c r="Q33" s="6">
        <v>20</v>
      </c>
      <c r="S33" s="6" t="s">
        <v>55</v>
      </c>
      <c r="T33" s="6" t="s">
        <v>324</v>
      </c>
      <c r="U33" s="6">
        <v>24</v>
      </c>
    </row>
    <row r="34" spans="1:21">
      <c r="A34" s="273">
        <v>25</v>
      </c>
      <c r="B34" s="279" t="s">
        <v>181</v>
      </c>
      <c r="C34" s="279" t="s">
        <v>80</v>
      </c>
      <c r="D34" s="282">
        <v>36152</v>
      </c>
      <c r="E34" s="283">
        <v>161121302114</v>
      </c>
      <c r="F34" s="279" t="s">
        <v>182</v>
      </c>
      <c r="G34" s="276">
        <v>3</v>
      </c>
      <c r="H34" s="277"/>
      <c r="I34" s="278">
        <v>3</v>
      </c>
      <c r="J34" s="313">
        <v>86</v>
      </c>
      <c r="K34" s="285" t="s">
        <v>55</v>
      </c>
      <c r="L34" s="277">
        <v>2125000</v>
      </c>
      <c r="M34" s="279" t="s">
        <v>29</v>
      </c>
      <c r="N34" s="279"/>
      <c r="Q34" s="6">
        <v>21</v>
      </c>
      <c r="S34" s="6" t="s">
        <v>55</v>
      </c>
      <c r="T34" s="6" t="s">
        <v>324</v>
      </c>
      <c r="U34" s="6">
        <v>25</v>
      </c>
    </row>
    <row r="35" spans="1:21">
      <c r="A35" s="280">
        <v>26</v>
      </c>
      <c r="B35" s="279" t="s">
        <v>271</v>
      </c>
      <c r="C35" s="279" t="s">
        <v>272</v>
      </c>
      <c r="D35" s="285">
        <v>35992</v>
      </c>
      <c r="E35" s="283">
        <v>161121302436</v>
      </c>
      <c r="F35" s="279" t="s">
        <v>177</v>
      </c>
      <c r="G35" s="276">
        <v>3</v>
      </c>
      <c r="H35" s="277"/>
      <c r="I35" s="278">
        <v>3</v>
      </c>
      <c r="J35" s="313">
        <v>82</v>
      </c>
      <c r="K35" s="285" t="s">
        <v>55</v>
      </c>
      <c r="L35" s="277">
        <v>2125000</v>
      </c>
      <c r="M35" s="279" t="s">
        <v>29</v>
      </c>
      <c r="N35" s="287"/>
      <c r="Q35" s="6">
        <v>22</v>
      </c>
      <c r="S35" s="6" t="s">
        <v>55</v>
      </c>
      <c r="T35" s="6" t="s">
        <v>324</v>
      </c>
      <c r="U35" s="6">
        <v>26</v>
      </c>
    </row>
    <row r="36" spans="1:21">
      <c r="A36" s="273">
        <v>27</v>
      </c>
      <c r="B36" s="279" t="s">
        <v>187</v>
      </c>
      <c r="C36" s="279" t="s">
        <v>273</v>
      </c>
      <c r="D36" s="282">
        <v>35824</v>
      </c>
      <c r="E36" s="283">
        <v>161121302230</v>
      </c>
      <c r="F36" s="279" t="s">
        <v>174</v>
      </c>
      <c r="G36" s="276">
        <v>2.9</v>
      </c>
      <c r="H36" s="277"/>
      <c r="I36" s="278">
        <v>2.9</v>
      </c>
      <c r="J36" s="313">
        <v>88</v>
      </c>
      <c r="K36" s="285" t="s">
        <v>55</v>
      </c>
      <c r="L36" s="277">
        <v>2125000</v>
      </c>
      <c r="M36" s="279" t="s">
        <v>29</v>
      </c>
      <c r="N36" s="279"/>
      <c r="Q36" s="6">
        <v>23</v>
      </c>
      <c r="S36" s="6" t="s">
        <v>55</v>
      </c>
      <c r="T36" s="6" t="s">
        <v>324</v>
      </c>
      <c r="U36" s="6">
        <v>27</v>
      </c>
    </row>
    <row r="37" spans="1:21">
      <c r="A37" s="280">
        <v>28</v>
      </c>
      <c r="B37" s="279" t="s">
        <v>205</v>
      </c>
      <c r="C37" s="279" t="s">
        <v>206</v>
      </c>
      <c r="D37" s="282">
        <v>36058</v>
      </c>
      <c r="E37" s="283">
        <v>161121302338</v>
      </c>
      <c r="F37" s="279" t="s">
        <v>171</v>
      </c>
      <c r="G37" s="276">
        <v>2.9</v>
      </c>
      <c r="H37" s="277"/>
      <c r="I37" s="278">
        <v>2.9</v>
      </c>
      <c r="J37" s="313">
        <v>86</v>
      </c>
      <c r="K37" s="285" t="s">
        <v>55</v>
      </c>
      <c r="L37" s="277">
        <v>2125000</v>
      </c>
      <c r="M37" s="279" t="s">
        <v>29</v>
      </c>
      <c r="N37" s="287"/>
      <c r="Q37" s="6">
        <v>24</v>
      </c>
      <c r="S37" s="6" t="s">
        <v>55</v>
      </c>
      <c r="T37" s="6" t="s">
        <v>324</v>
      </c>
      <c r="U37" s="6">
        <v>28</v>
      </c>
    </row>
    <row r="38" spans="1:21">
      <c r="A38" s="273">
        <v>29</v>
      </c>
      <c r="B38" s="279" t="s">
        <v>202</v>
      </c>
      <c r="C38" s="279" t="s">
        <v>102</v>
      </c>
      <c r="D38" s="285">
        <v>36000</v>
      </c>
      <c r="E38" s="283">
        <v>161121302417</v>
      </c>
      <c r="F38" s="279" t="s">
        <v>177</v>
      </c>
      <c r="G38" s="276">
        <v>2.9</v>
      </c>
      <c r="H38" s="277"/>
      <c r="I38" s="278">
        <v>2.9</v>
      </c>
      <c r="J38" s="313">
        <v>85</v>
      </c>
      <c r="K38" s="285" t="s">
        <v>55</v>
      </c>
      <c r="L38" s="277">
        <v>2125000</v>
      </c>
      <c r="M38" s="279" t="s">
        <v>29</v>
      </c>
      <c r="N38" s="279"/>
      <c r="Q38" s="6">
        <v>25</v>
      </c>
      <c r="S38" s="6" t="s">
        <v>55</v>
      </c>
      <c r="T38" s="6" t="s">
        <v>324</v>
      </c>
      <c r="U38" s="6">
        <v>29</v>
      </c>
    </row>
    <row r="39" spans="1:21">
      <c r="A39" s="280">
        <v>30</v>
      </c>
      <c r="B39" s="279" t="s">
        <v>207</v>
      </c>
      <c r="C39" s="279" t="s">
        <v>80</v>
      </c>
      <c r="D39" s="285">
        <v>36000</v>
      </c>
      <c r="E39" s="283">
        <v>161121302212</v>
      </c>
      <c r="F39" s="279" t="s">
        <v>174</v>
      </c>
      <c r="G39" s="276">
        <v>2.85</v>
      </c>
      <c r="H39" s="277"/>
      <c r="I39" s="278">
        <v>2.85</v>
      </c>
      <c r="J39" s="313">
        <v>88</v>
      </c>
      <c r="K39" s="285" t="s">
        <v>55</v>
      </c>
      <c r="L39" s="277">
        <v>2125000</v>
      </c>
      <c r="M39" s="279" t="s">
        <v>29</v>
      </c>
      <c r="N39" s="287"/>
      <c r="Q39" s="6">
        <v>26</v>
      </c>
      <c r="S39" s="6" t="s">
        <v>55</v>
      </c>
      <c r="T39" s="6" t="s">
        <v>324</v>
      </c>
      <c r="U39" s="6">
        <v>30</v>
      </c>
    </row>
    <row r="40" spans="1:21">
      <c r="A40" s="273">
        <v>31</v>
      </c>
      <c r="B40" s="279" t="s">
        <v>274</v>
      </c>
      <c r="C40" s="279" t="s">
        <v>275</v>
      </c>
      <c r="D40" s="285">
        <v>36017</v>
      </c>
      <c r="E40" s="283">
        <v>161121302507</v>
      </c>
      <c r="F40" s="279" t="s">
        <v>168</v>
      </c>
      <c r="G40" s="276">
        <v>2.85</v>
      </c>
      <c r="H40" s="277"/>
      <c r="I40" s="278">
        <v>2.85</v>
      </c>
      <c r="J40" s="313">
        <v>85</v>
      </c>
      <c r="K40" s="285" t="s">
        <v>55</v>
      </c>
      <c r="L40" s="277">
        <v>2125000</v>
      </c>
      <c r="M40" s="279" t="s">
        <v>29</v>
      </c>
      <c r="N40" s="287"/>
      <c r="Q40" s="6">
        <v>27</v>
      </c>
      <c r="S40" s="6" t="s">
        <v>55</v>
      </c>
      <c r="T40" s="6" t="s">
        <v>324</v>
      </c>
      <c r="U40" s="6">
        <v>31</v>
      </c>
    </row>
    <row r="41" spans="1:21">
      <c r="A41" s="280">
        <v>32</v>
      </c>
      <c r="B41" s="279" t="s">
        <v>211</v>
      </c>
      <c r="C41" s="279" t="s">
        <v>209</v>
      </c>
      <c r="D41" s="282">
        <v>36108</v>
      </c>
      <c r="E41" s="283">
        <v>161121302325</v>
      </c>
      <c r="F41" s="279" t="s">
        <v>171</v>
      </c>
      <c r="G41" s="276">
        <v>2.85</v>
      </c>
      <c r="H41" s="277"/>
      <c r="I41" s="278">
        <v>2.85</v>
      </c>
      <c r="J41" s="313">
        <v>85</v>
      </c>
      <c r="K41" s="285" t="s">
        <v>55</v>
      </c>
      <c r="L41" s="277">
        <v>2125000</v>
      </c>
      <c r="M41" s="279" t="s">
        <v>29</v>
      </c>
      <c r="N41" s="279"/>
      <c r="Q41" s="6">
        <v>28</v>
      </c>
      <c r="S41" s="6" t="s">
        <v>55</v>
      </c>
      <c r="T41" s="6" t="s">
        <v>324</v>
      </c>
      <c r="U41" s="6">
        <v>32</v>
      </c>
    </row>
    <row r="42" spans="1:21">
      <c r="A42" s="273">
        <v>33</v>
      </c>
      <c r="B42" s="279" t="s">
        <v>203</v>
      </c>
      <c r="C42" s="279" t="s">
        <v>204</v>
      </c>
      <c r="D42" s="282">
        <v>35991</v>
      </c>
      <c r="E42" s="283">
        <v>161121302304</v>
      </c>
      <c r="F42" s="279" t="s">
        <v>171</v>
      </c>
      <c r="G42" s="276">
        <v>2.8</v>
      </c>
      <c r="H42" s="277"/>
      <c r="I42" s="278">
        <v>2.8</v>
      </c>
      <c r="J42" s="313">
        <v>87</v>
      </c>
      <c r="K42" s="285" t="s">
        <v>55</v>
      </c>
      <c r="L42" s="277">
        <v>2125000</v>
      </c>
      <c r="M42" s="279" t="s">
        <v>29</v>
      </c>
      <c r="N42" s="287"/>
      <c r="Q42" s="6">
        <v>29</v>
      </c>
      <c r="S42" s="6" t="s">
        <v>55</v>
      </c>
      <c r="T42" s="6" t="s">
        <v>324</v>
      </c>
      <c r="U42" s="6">
        <v>33</v>
      </c>
    </row>
    <row r="43" spans="1:21">
      <c r="A43" s="280">
        <v>34</v>
      </c>
      <c r="B43" s="279" t="s">
        <v>169</v>
      </c>
      <c r="C43" s="279" t="s">
        <v>47</v>
      </c>
      <c r="D43" s="282">
        <v>36034</v>
      </c>
      <c r="E43" s="283">
        <v>161121302534</v>
      </c>
      <c r="F43" s="279" t="s">
        <v>168</v>
      </c>
      <c r="G43" s="276">
        <v>2.7</v>
      </c>
      <c r="H43" s="277" t="s">
        <v>27</v>
      </c>
      <c r="I43" s="278">
        <v>2.78</v>
      </c>
      <c r="J43" s="313">
        <v>86</v>
      </c>
      <c r="K43" s="285" t="s">
        <v>55</v>
      </c>
      <c r="L43" s="277">
        <v>2125000</v>
      </c>
      <c r="M43" s="279" t="s">
        <v>29</v>
      </c>
      <c r="N43" s="279"/>
      <c r="Q43" s="6">
        <v>30</v>
      </c>
      <c r="S43" s="6" t="s">
        <v>55</v>
      </c>
      <c r="T43" s="6" t="s">
        <v>324</v>
      </c>
      <c r="U43" s="6">
        <v>34</v>
      </c>
    </row>
    <row r="44" spans="1:21">
      <c r="A44" s="273">
        <v>35</v>
      </c>
      <c r="B44" s="288" t="s">
        <v>276</v>
      </c>
      <c r="C44" s="288" t="s">
        <v>268</v>
      </c>
      <c r="D44" s="289">
        <v>35915</v>
      </c>
      <c r="E44" s="290">
        <v>161121302239</v>
      </c>
      <c r="F44" s="288" t="s">
        <v>174</v>
      </c>
      <c r="G44" s="291">
        <v>2.75</v>
      </c>
      <c r="H44" s="292"/>
      <c r="I44" s="293">
        <v>2.75</v>
      </c>
      <c r="J44" s="313">
        <v>87</v>
      </c>
      <c r="K44" s="285" t="s">
        <v>55</v>
      </c>
      <c r="L44" s="292">
        <v>2125000</v>
      </c>
      <c r="M44" s="279" t="s">
        <v>29</v>
      </c>
      <c r="N44" s="288"/>
      <c r="Q44" s="6">
        <v>31</v>
      </c>
      <c r="S44" s="6" t="s">
        <v>55</v>
      </c>
      <c r="T44" s="6" t="s">
        <v>324</v>
      </c>
      <c r="U44" s="6">
        <v>35</v>
      </c>
    </row>
    <row r="45" spans="1:21">
      <c r="A45" s="280">
        <v>36</v>
      </c>
      <c r="B45" s="279" t="s">
        <v>277</v>
      </c>
      <c r="C45" s="279" t="s">
        <v>201</v>
      </c>
      <c r="D45" s="285">
        <v>35906</v>
      </c>
      <c r="E45" s="283">
        <v>161121302336</v>
      </c>
      <c r="F45" s="279" t="s">
        <v>171</v>
      </c>
      <c r="G45" s="276">
        <v>2.75</v>
      </c>
      <c r="H45" s="277"/>
      <c r="I45" s="278">
        <v>2.75</v>
      </c>
      <c r="J45" s="313">
        <v>85</v>
      </c>
      <c r="K45" s="285" t="s">
        <v>55</v>
      </c>
      <c r="L45" s="277">
        <v>2125000</v>
      </c>
      <c r="M45" s="279" t="s">
        <v>29</v>
      </c>
      <c r="N45" s="279"/>
      <c r="Q45" s="6">
        <v>32</v>
      </c>
      <c r="S45" s="6" t="s">
        <v>55</v>
      </c>
      <c r="T45" s="6" t="s">
        <v>324</v>
      </c>
      <c r="U45" s="6">
        <v>36</v>
      </c>
    </row>
    <row r="46" spans="1:21">
      <c r="A46" s="273">
        <v>37</v>
      </c>
      <c r="B46" s="279" t="s">
        <v>278</v>
      </c>
      <c r="C46" s="279" t="s">
        <v>133</v>
      </c>
      <c r="D46" s="285">
        <v>36086</v>
      </c>
      <c r="E46" s="283">
        <v>161121302102</v>
      </c>
      <c r="F46" s="279" t="s">
        <v>182</v>
      </c>
      <c r="G46" s="276">
        <v>2.75</v>
      </c>
      <c r="H46" s="277"/>
      <c r="I46" s="278">
        <v>2.75</v>
      </c>
      <c r="J46" s="313">
        <v>82</v>
      </c>
      <c r="K46" s="285" t="s">
        <v>55</v>
      </c>
      <c r="L46" s="277">
        <v>2125000</v>
      </c>
      <c r="M46" s="279" t="s">
        <v>29</v>
      </c>
      <c r="N46" s="287"/>
      <c r="Q46" s="6">
        <v>33</v>
      </c>
      <c r="S46" s="6" t="s">
        <v>55</v>
      </c>
      <c r="T46" s="6" t="s">
        <v>324</v>
      </c>
      <c r="U46" s="6">
        <v>37</v>
      </c>
    </row>
    <row r="47" spans="1:21">
      <c r="A47" s="280">
        <v>38</v>
      </c>
      <c r="B47" s="279" t="s">
        <v>279</v>
      </c>
      <c r="C47" s="279" t="s">
        <v>139</v>
      </c>
      <c r="D47" s="285">
        <v>36087</v>
      </c>
      <c r="E47" s="283">
        <v>161121302423</v>
      </c>
      <c r="F47" s="279" t="s">
        <v>177</v>
      </c>
      <c r="G47" s="276">
        <v>2.75</v>
      </c>
      <c r="H47" s="277"/>
      <c r="I47" s="278">
        <v>2.75</v>
      </c>
      <c r="J47" s="313">
        <v>82</v>
      </c>
      <c r="K47" s="285" t="s">
        <v>55</v>
      </c>
      <c r="L47" s="277">
        <v>2125000</v>
      </c>
      <c r="M47" s="279" t="s">
        <v>29</v>
      </c>
      <c r="N47" s="279"/>
      <c r="Q47" s="6">
        <v>34</v>
      </c>
      <c r="S47" s="6" t="s">
        <v>55</v>
      </c>
      <c r="T47" s="6" t="s">
        <v>324</v>
      </c>
      <c r="U47" s="6">
        <v>38</v>
      </c>
    </row>
    <row r="48" spans="1:21">
      <c r="A48" s="273">
        <v>39</v>
      </c>
      <c r="B48" s="279" t="s">
        <v>280</v>
      </c>
      <c r="C48" s="279" t="s">
        <v>270</v>
      </c>
      <c r="D48" s="285">
        <v>35623</v>
      </c>
      <c r="E48" s="283">
        <v>161121302424</v>
      </c>
      <c r="F48" s="279" t="s">
        <v>177</v>
      </c>
      <c r="G48" s="276">
        <v>2.75</v>
      </c>
      <c r="H48" s="277"/>
      <c r="I48" s="278">
        <v>2.75</v>
      </c>
      <c r="J48" s="313">
        <v>82</v>
      </c>
      <c r="K48" s="285" t="s">
        <v>55</v>
      </c>
      <c r="L48" s="277">
        <v>2125000</v>
      </c>
      <c r="M48" s="279" t="s">
        <v>29</v>
      </c>
      <c r="N48" s="287"/>
      <c r="Q48" s="6">
        <v>35</v>
      </c>
      <c r="S48" s="6" t="s">
        <v>55</v>
      </c>
      <c r="T48" s="6" t="s">
        <v>324</v>
      </c>
      <c r="U48" s="6">
        <v>39</v>
      </c>
    </row>
    <row r="49" spans="1:21">
      <c r="A49" s="280">
        <v>40</v>
      </c>
      <c r="B49" s="279" t="s">
        <v>281</v>
      </c>
      <c r="C49" s="279" t="s">
        <v>282</v>
      </c>
      <c r="D49" s="282">
        <v>35886</v>
      </c>
      <c r="E49" s="283">
        <v>161121302132</v>
      </c>
      <c r="F49" s="279" t="s">
        <v>182</v>
      </c>
      <c r="G49" s="276">
        <v>2.75</v>
      </c>
      <c r="H49" s="277"/>
      <c r="I49" s="278">
        <v>2.75</v>
      </c>
      <c r="J49" s="313">
        <v>82</v>
      </c>
      <c r="K49" s="285" t="s">
        <v>55</v>
      </c>
      <c r="L49" s="277">
        <v>2125000</v>
      </c>
      <c r="M49" s="279" t="s">
        <v>29</v>
      </c>
      <c r="N49" s="279"/>
      <c r="Q49" s="6">
        <v>36</v>
      </c>
      <c r="S49" s="6" t="s">
        <v>55</v>
      </c>
      <c r="T49" s="6" t="s">
        <v>324</v>
      </c>
      <c r="U49" s="6">
        <v>40</v>
      </c>
    </row>
    <row r="50" spans="1:21">
      <c r="A50" s="273">
        <v>41</v>
      </c>
      <c r="B50" s="279" t="s">
        <v>283</v>
      </c>
      <c r="C50" s="279" t="s">
        <v>36</v>
      </c>
      <c r="D50" s="282">
        <v>35816</v>
      </c>
      <c r="E50" s="283">
        <v>161121302124</v>
      </c>
      <c r="F50" s="279" t="s">
        <v>182</v>
      </c>
      <c r="G50" s="276">
        <v>2.75</v>
      </c>
      <c r="H50" s="277"/>
      <c r="I50" s="278">
        <v>2.75</v>
      </c>
      <c r="J50" s="313">
        <v>80</v>
      </c>
      <c r="K50" s="285" t="s">
        <v>55</v>
      </c>
      <c r="L50" s="277">
        <v>2125000</v>
      </c>
      <c r="M50" s="279" t="s">
        <v>29</v>
      </c>
      <c r="N50" s="287"/>
      <c r="Q50" s="6">
        <v>37</v>
      </c>
      <c r="S50" s="6" t="s">
        <v>55</v>
      </c>
      <c r="T50" s="6" t="s">
        <v>324</v>
      </c>
      <c r="U50" s="6">
        <v>41</v>
      </c>
    </row>
    <row r="51" spans="1:21">
      <c r="A51" s="280">
        <v>42</v>
      </c>
      <c r="B51" s="279" t="s">
        <v>120</v>
      </c>
      <c r="C51" s="279" t="s">
        <v>284</v>
      </c>
      <c r="D51" s="282">
        <v>35809</v>
      </c>
      <c r="E51" s="283">
        <v>161121302126</v>
      </c>
      <c r="F51" s="279" t="s">
        <v>182</v>
      </c>
      <c r="G51" s="276">
        <v>2.75</v>
      </c>
      <c r="H51" s="277"/>
      <c r="I51" s="278">
        <v>2.75</v>
      </c>
      <c r="J51" s="313">
        <v>80</v>
      </c>
      <c r="K51" s="285" t="s">
        <v>55</v>
      </c>
      <c r="L51" s="277">
        <v>2125000</v>
      </c>
      <c r="M51" s="279" t="s">
        <v>29</v>
      </c>
      <c r="N51" s="279"/>
      <c r="Q51" s="6">
        <v>38</v>
      </c>
      <c r="S51" s="6" t="s">
        <v>55</v>
      </c>
      <c r="T51" s="6" t="s">
        <v>324</v>
      </c>
      <c r="U51" s="6">
        <v>42</v>
      </c>
    </row>
    <row r="52" spans="1:21">
      <c r="A52" s="273">
        <v>43</v>
      </c>
      <c r="B52" s="279" t="s">
        <v>304</v>
      </c>
      <c r="C52" s="279" t="s">
        <v>305</v>
      </c>
      <c r="D52" s="282">
        <v>35915</v>
      </c>
      <c r="E52" s="283">
        <v>161121302139</v>
      </c>
      <c r="F52" s="279" t="s">
        <v>182</v>
      </c>
      <c r="G52" s="276">
        <v>2.75</v>
      </c>
      <c r="H52" s="277"/>
      <c r="I52" s="278">
        <v>2.75</v>
      </c>
      <c r="J52" s="313">
        <v>80</v>
      </c>
      <c r="K52" s="285" t="s">
        <v>55</v>
      </c>
      <c r="L52" s="277">
        <v>2125000</v>
      </c>
      <c r="M52" s="279" t="s">
        <v>29</v>
      </c>
      <c r="N52" s="287"/>
      <c r="Q52" s="6">
        <v>39</v>
      </c>
      <c r="S52" s="6" t="s">
        <v>55</v>
      </c>
      <c r="T52" s="6" t="s">
        <v>324</v>
      </c>
      <c r="U52" s="6">
        <v>43</v>
      </c>
    </row>
    <row r="53" spans="1:21">
      <c r="A53" s="280">
        <v>44</v>
      </c>
      <c r="B53" s="294" t="s">
        <v>285</v>
      </c>
      <c r="C53" s="295" t="s">
        <v>286</v>
      </c>
      <c r="D53" s="296">
        <v>35815</v>
      </c>
      <c r="E53" s="297">
        <v>161121302517</v>
      </c>
      <c r="F53" s="298" t="s">
        <v>168</v>
      </c>
      <c r="G53" s="291">
        <v>2.7</v>
      </c>
      <c r="H53" s="277"/>
      <c r="I53" s="293">
        <v>2.7</v>
      </c>
      <c r="J53" s="313">
        <v>89</v>
      </c>
      <c r="K53" s="285" t="s">
        <v>55</v>
      </c>
      <c r="L53" s="308">
        <v>2125000</v>
      </c>
      <c r="M53" s="279" t="s">
        <v>29</v>
      </c>
      <c r="N53" s="299"/>
      <c r="Q53" s="6">
        <v>40</v>
      </c>
      <c r="S53" s="6" t="s">
        <v>55</v>
      </c>
      <c r="T53" s="6" t="s">
        <v>324</v>
      </c>
      <c r="U53" s="6">
        <v>44</v>
      </c>
    </row>
    <row r="54" spans="1:21">
      <c r="A54" s="273">
        <v>45</v>
      </c>
      <c r="B54" s="294" t="s">
        <v>287</v>
      </c>
      <c r="C54" s="295" t="s">
        <v>288</v>
      </c>
      <c r="D54" s="296">
        <v>35931</v>
      </c>
      <c r="E54" s="297">
        <v>161121302527</v>
      </c>
      <c r="F54" s="298" t="s">
        <v>168</v>
      </c>
      <c r="G54" s="291">
        <v>2.7</v>
      </c>
      <c r="H54" s="277"/>
      <c r="I54" s="293">
        <v>2.7</v>
      </c>
      <c r="J54" s="313">
        <v>89</v>
      </c>
      <c r="K54" s="285" t="s">
        <v>55</v>
      </c>
      <c r="L54" s="308">
        <v>2125000</v>
      </c>
      <c r="M54" s="279" t="s">
        <v>29</v>
      </c>
      <c r="N54" s="299"/>
      <c r="Q54" s="6">
        <v>41</v>
      </c>
      <c r="S54" s="6" t="s">
        <v>55</v>
      </c>
      <c r="T54" s="6" t="s">
        <v>324</v>
      </c>
      <c r="U54" s="6">
        <v>45</v>
      </c>
    </row>
    <row r="55" spans="1:21">
      <c r="A55" s="280">
        <v>46</v>
      </c>
      <c r="B55" s="288" t="s">
        <v>306</v>
      </c>
      <c r="C55" s="288" t="s">
        <v>102</v>
      </c>
      <c r="D55" s="289">
        <v>36100</v>
      </c>
      <c r="E55" s="290">
        <v>161121302215</v>
      </c>
      <c r="F55" s="288" t="s">
        <v>174</v>
      </c>
      <c r="G55" s="291">
        <v>2.7</v>
      </c>
      <c r="H55" s="277"/>
      <c r="I55" s="293">
        <v>2.7</v>
      </c>
      <c r="J55" s="313">
        <v>85</v>
      </c>
      <c r="K55" s="285" t="s">
        <v>55</v>
      </c>
      <c r="L55" s="309">
        <v>2125000</v>
      </c>
      <c r="M55" s="279" t="s">
        <v>29</v>
      </c>
      <c r="N55" s="300"/>
      <c r="Q55" s="6">
        <v>42</v>
      </c>
      <c r="S55" s="6" t="s">
        <v>55</v>
      </c>
      <c r="T55" s="6" t="s">
        <v>324</v>
      </c>
      <c r="U55" s="6">
        <v>46</v>
      </c>
    </row>
    <row r="56" spans="1:21">
      <c r="A56" s="273">
        <v>47</v>
      </c>
      <c r="B56" s="288" t="s">
        <v>307</v>
      </c>
      <c r="C56" s="288" t="s">
        <v>308</v>
      </c>
      <c r="D56" s="289">
        <v>35922</v>
      </c>
      <c r="E56" s="290">
        <v>161121302305</v>
      </c>
      <c r="F56" s="288" t="s">
        <v>171</v>
      </c>
      <c r="G56" s="291">
        <v>2.7</v>
      </c>
      <c r="H56" s="292"/>
      <c r="I56" s="293">
        <v>2.7</v>
      </c>
      <c r="J56" s="313">
        <v>82</v>
      </c>
      <c r="K56" s="285" t="s">
        <v>55</v>
      </c>
      <c r="L56" s="309">
        <v>2125000</v>
      </c>
      <c r="M56" s="279" t="s">
        <v>29</v>
      </c>
      <c r="N56" s="301"/>
      <c r="Q56" s="6">
        <v>43</v>
      </c>
      <c r="S56" s="6" t="s">
        <v>55</v>
      </c>
      <c r="T56" s="6" t="s">
        <v>324</v>
      </c>
      <c r="U56" s="6">
        <v>47</v>
      </c>
    </row>
    <row r="57" spans="1:21">
      <c r="A57" s="280">
        <v>48</v>
      </c>
      <c r="B57" s="288" t="s">
        <v>309</v>
      </c>
      <c r="C57" s="288" t="s">
        <v>224</v>
      </c>
      <c r="D57" s="289">
        <v>36043</v>
      </c>
      <c r="E57" s="290">
        <v>161121302432</v>
      </c>
      <c r="F57" s="288" t="s">
        <v>177</v>
      </c>
      <c r="G57" s="291">
        <v>2.7</v>
      </c>
      <c r="H57" s="292"/>
      <c r="I57" s="293">
        <v>2.7</v>
      </c>
      <c r="J57" s="313">
        <v>82</v>
      </c>
      <c r="K57" s="285" t="s">
        <v>55</v>
      </c>
      <c r="L57" s="309">
        <v>2125000</v>
      </c>
      <c r="M57" s="279" t="s">
        <v>29</v>
      </c>
      <c r="N57" s="301"/>
      <c r="Q57" s="6">
        <v>44</v>
      </c>
      <c r="S57" s="6" t="s">
        <v>55</v>
      </c>
      <c r="T57" s="6" t="s">
        <v>324</v>
      </c>
      <c r="U57" s="6">
        <v>48</v>
      </c>
    </row>
    <row r="58" spans="1:21">
      <c r="A58" s="273">
        <v>49</v>
      </c>
      <c r="B58" s="288" t="s">
        <v>61</v>
      </c>
      <c r="C58" s="288" t="s">
        <v>200</v>
      </c>
      <c r="D58" s="289">
        <v>36114</v>
      </c>
      <c r="E58" s="290">
        <v>161121302434</v>
      </c>
      <c r="F58" s="288" t="s">
        <v>177</v>
      </c>
      <c r="G58" s="291">
        <v>2.7</v>
      </c>
      <c r="H58" s="292"/>
      <c r="I58" s="293">
        <v>2.7</v>
      </c>
      <c r="J58" s="313">
        <v>82</v>
      </c>
      <c r="K58" s="285" t="s">
        <v>55</v>
      </c>
      <c r="L58" s="309">
        <v>2125000</v>
      </c>
      <c r="M58" s="279" t="s">
        <v>29</v>
      </c>
      <c r="N58" s="301"/>
      <c r="Q58" s="6">
        <v>45</v>
      </c>
      <c r="S58" s="6" t="s">
        <v>55</v>
      </c>
      <c r="T58" s="6" t="s">
        <v>324</v>
      </c>
      <c r="U58" s="6">
        <v>49</v>
      </c>
    </row>
    <row r="59" spans="1:21">
      <c r="A59" s="280">
        <v>50</v>
      </c>
      <c r="B59" s="288" t="s">
        <v>289</v>
      </c>
      <c r="C59" s="288" t="s">
        <v>290</v>
      </c>
      <c r="D59" s="293">
        <v>36024</v>
      </c>
      <c r="E59" s="290">
        <v>161121302523</v>
      </c>
      <c r="F59" s="288" t="s">
        <v>171</v>
      </c>
      <c r="G59" s="291">
        <v>2.7</v>
      </c>
      <c r="H59" s="292"/>
      <c r="I59" s="293">
        <v>2.7</v>
      </c>
      <c r="J59" s="313">
        <v>80</v>
      </c>
      <c r="K59" s="285" t="s">
        <v>55</v>
      </c>
      <c r="L59" s="309">
        <v>2125000</v>
      </c>
      <c r="M59" s="279" t="s">
        <v>29</v>
      </c>
      <c r="N59" s="301"/>
      <c r="Q59" s="6">
        <v>46</v>
      </c>
      <c r="S59" s="6" t="s">
        <v>55</v>
      </c>
      <c r="T59" s="6" t="s">
        <v>324</v>
      </c>
      <c r="U59" s="6">
        <v>50</v>
      </c>
    </row>
    <row r="60" spans="1:21">
      <c r="A60" s="273">
        <v>51</v>
      </c>
      <c r="B60" s="288" t="s">
        <v>208</v>
      </c>
      <c r="C60" s="288" t="s">
        <v>139</v>
      </c>
      <c r="D60" s="293">
        <v>35917</v>
      </c>
      <c r="E60" s="290">
        <v>161121302125</v>
      </c>
      <c r="F60" s="288" t="s">
        <v>182</v>
      </c>
      <c r="G60" s="291" t="s">
        <v>321</v>
      </c>
      <c r="H60" s="292" t="s">
        <v>27</v>
      </c>
      <c r="I60" s="293">
        <v>2.68</v>
      </c>
      <c r="J60" s="313">
        <v>82</v>
      </c>
      <c r="K60" s="285" t="s">
        <v>55</v>
      </c>
      <c r="L60" s="309">
        <v>2125000</v>
      </c>
      <c r="M60" s="279" t="s">
        <v>29</v>
      </c>
      <c r="N60" s="301"/>
      <c r="Q60" s="6">
        <v>47</v>
      </c>
      <c r="S60" s="6" t="s">
        <v>55</v>
      </c>
      <c r="T60" s="6" t="s">
        <v>324</v>
      </c>
      <c r="U60" s="6">
        <v>51</v>
      </c>
    </row>
    <row r="61" spans="1:21">
      <c r="A61" s="280">
        <v>52</v>
      </c>
      <c r="B61" s="302" t="s">
        <v>310</v>
      </c>
      <c r="C61" s="303" t="s">
        <v>311</v>
      </c>
      <c r="D61" s="304">
        <v>36101</v>
      </c>
      <c r="E61" s="305">
        <v>161121302131</v>
      </c>
      <c r="F61" s="306" t="s">
        <v>182</v>
      </c>
      <c r="G61" s="276">
        <v>2.65</v>
      </c>
      <c r="H61" s="292"/>
      <c r="I61" s="278">
        <v>2.65</v>
      </c>
      <c r="J61" s="313">
        <v>84</v>
      </c>
      <c r="K61" s="285" t="s">
        <v>55</v>
      </c>
      <c r="L61" s="310">
        <v>2125000</v>
      </c>
      <c r="M61" s="279" t="s">
        <v>29</v>
      </c>
      <c r="N61" s="303"/>
      <c r="Q61" s="6">
        <v>48</v>
      </c>
      <c r="S61" s="6" t="s">
        <v>55</v>
      </c>
      <c r="T61" s="6" t="s">
        <v>324</v>
      </c>
      <c r="U61" s="6">
        <v>52</v>
      </c>
    </row>
    <row r="62" spans="1:21">
      <c r="A62" s="273">
        <v>53</v>
      </c>
      <c r="B62" s="302" t="s">
        <v>322</v>
      </c>
      <c r="C62" s="303" t="s">
        <v>323</v>
      </c>
      <c r="D62" s="304">
        <v>36034</v>
      </c>
      <c r="E62" s="305">
        <v>161121302122</v>
      </c>
      <c r="F62" s="306" t="s">
        <v>182</v>
      </c>
      <c r="G62" s="276">
        <v>2.65</v>
      </c>
      <c r="H62" s="292"/>
      <c r="I62" s="278">
        <v>2.65</v>
      </c>
      <c r="J62" s="314">
        <v>82</v>
      </c>
      <c r="K62" s="285" t="s">
        <v>55</v>
      </c>
      <c r="L62" s="310">
        <v>2125000</v>
      </c>
      <c r="M62" s="279" t="s">
        <v>29</v>
      </c>
      <c r="N62" s="303"/>
      <c r="Q62" s="6">
        <v>49</v>
      </c>
      <c r="S62" s="6" t="s">
        <v>55</v>
      </c>
      <c r="T62" s="6" t="s">
        <v>324</v>
      </c>
      <c r="U62" s="6">
        <v>53</v>
      </c>
    </row>
    <row r="63" spans="1:21">
      <c r="A63" s="280">
        <v>54</v>
      </c>
      <c r="B63" s="294" t="s">
        <v>326</v>
      </c>
      <c r="C63" s="295" t="s">
        <v>206</v>
      </c>
      <c r="D63" s="296" t="s">
        <v>327</v>
      </c>
      <c r="E63" s="297">
        <v>161121302238</v>
      </c>
      <c r="F63" s="298" t="s">
        <v>174</v>
      </c>
      <c r="G63" s="293" t="s">
        <v>321</v>
      </c>
      <c r="H63" s="324"/>
      <c r="I63" s="293" t="s">
        <v>321</v>
      </c>
      <c r="J63" s="325">
        <v>85</v>
      </c>
      <c r="K63" s="293" t="s">
        <v>55</v>
      </c>
      <c r="L63" s="322">
        <v>2125000</v>
      </c>
      <c r="M63" s="288" t="s">
        <v>29</v>
      </c>
      <c r="N63" s="299">
        <v>50</v>
      </c>
      <c r="Q63" s="6">
        <v>50</v>
      </c>
      <c r="S63" s="6" t="s">
        <v>55</v>
      </c>
      <c r="T63" s="6" t="s">
        <v>324</v>
      </c>
      <c r="U63" s="6">
        <v>54</v>
      </c>
    </row>
    <row r="64" spans="1:21">
      <c r="A64" s="273">
        <v>55</v>
      </c>
      <c r="B64" s="294" t="s">
        <v>328</v>
      </c>
      <c r="C64" s="295" t="s">
        <v>146</v>
      </c>
      <c r="D64" s="296" t="s">
        <v>329</v>
      </c>
      <c r="E64" s="297">
        <v>161121302339</v>
      </c>
      <c r="F64" s="298" t="s">
        <v>171</v>
      </c>
      <c r="G64" s="293" t="s">
        <v>321</v>
      </c>
      <c r="H64" s="324"/>
      <c r="I64" s="293" t="s">
        <v>321</v>
      </c>
      <c r="J64" s="325">
        <v>85</v>
      </c>
      <c r="K64" s="293" t="s">
        <v>55</v>
      </c>
      <c r="L64" s="322">
        <v>2125000</v>
      </c>
      <c r="M64" s="288" t="s">
        <v>29</v>
      </c>
      <c r="N64" s="299" t="s">
        <v>330</v>
      </c>
      <c r="Q64" s="6">
        <v>51</v>
      </c>
      <c r="S64" s="6" t="s">
        <v>55</v>
      </c>
      <c r="T64" s="6" t="s">
        <v>324</v>
      </c>
      <c r="U64" s="6">
        <v>55</v>
      </c>
    </row>
    <row r="65" spans="1:14">
      <c r="A65" s="211"/>
      <c r="B65" s="315"/>
      <c r="C65" s="316"/>
      <c r="D65" s="317"/>
      <c r="E65" s="318"/>
      <c r="F65" s="319"/>
      <c r="G65" s="320"/>
      <c r="H65" s="312"/>
      <c r="I65" s="320"/>
      <c r="J65" s="321"/>
      <c r="K65" s="320"/>
      <c r="L65" s="326"/>
      <c r="M65" s="165"/>
      <c r="N65" s="323"/>
    </row>
    <row r="66" spans="1:14">
      <c r="B66" s="141" t="s">
        <v>325</v>
      </c>
      <c r="C66" s="3"/>
      <c r="D66" s="248"/>
      <c r="E66" s="234"/>
      <c r="F66" s="66"/>
      <c r="G66" s="139"/>
      <c r="H66" s="70"/>
      <c r="I66" s="71"/>
      <c r="J66" s="71"/>
      <c r="K66" s="14"/>
      <c r="L66" s="65">
        <f>SUM(L10:L64)</f>
        <v>142375000</v>
      </c>
      <c r="M66" s="72"/>
      <c r="N66" s="15"/>
    </row>
    <row r="67" spans="1:14">
      <c r="B67" s="67"/>
      <c r="C67" s="3"/>
      <c r="D67" s="248"/>
      <c r="E67" s="234"/>
      <c r="F67" s="66"/>
      <c r="G67" s="139"/>
      <c r="H67" s="70"/>
      <c r="I67" s="71"/>
      <c r="J67" s="71"/>
      <c r="K67" s="14"/>
      <c r="L67" s="6"/>
      <c r="M67" s="72"/>
      <c r="N67" s="15"/>
    </row>
    <row r="68" spans="1:14">
      <c r="B68" s="67"/>
      <c r="C68" s="3"/>
      <c r="D68" s="248"/>
      <c r="E68" s="234"/>
      <c r="F68" s="66"/>
      <c r="G68" s="139"/>
      <c r="H68" s="70"/>
      <c r="I68" s="71"/>
      <c r="J68" s="71"/>
      <c r="K68" s="14"/>
      <c r="L68" s="140"/>
      <c r="M68" s="72"/>
      <c r="N68" s="15"/>
    </row>
    <row r="69" spans="1:14">
      <c r="A69" s="4"/>
      <c r="B69" s="3"/>
      <c r="C69" s="3"/>
      <c r="D69" s="249"/>
      <c r="E69" s="235"/>
      <c r="F69" s="4"/>
      <c r="G69" s="116"/>
      <c r="H69" s="4"/>
      <c r="I69" s="73" t="s">
        <v>291</v>
      </c>
      <c r="J69" s="4"/>
      <c r="K69" s="4"/>
      <c r="L69" s="142"/>
      <c r="M69" s="3"/>
      <c r="N69" s="4"/>
    </row>
    <row r="70" spans="1:14">
      <c r="A70" s="74"/>
      <c r="B70" s="3"/>
      <c r="C70" s="3"/>
      <c r="D70" s="9"/>
      <c r="E70" s="236"/>
      <c r="F70" s="74"/>
      <c r="G70" s="116"/>
      <c r="H70" s="4"/>
      <c r="I70" s="74" t="s">
        <v>49</v>
      </c>
      <c r="J70" s="4"/>
      <c r="K70" s="4"/>
      <c r="L70" s="142"/>
      <c r="M70" s="3"/>
      <c r="N70" s="4"/>
    </row>
    <row r="71" spans="1:14">
      <c r="A71" s="74" t="s">
        <v>50</v>
      </c>
      <c r="B71" s="3"/>
      <c r="C71" s="3"/>
      <c r="D71" s="1"/>
      <c r="E71" s="237"/>
      <c r="F71" s="74"/>
      <c r="G71" s="116"/>
      <c r="H71" s="4"/>
      <c r="I71" s="74"/>
      <c r="J71" s="4" t="s">
        <v>51</v>
      </c>
      <c r="K71" s="4"/>
      <c r="L71" s="142"/>
      <c r="M71" s="3"/>
      <c r="N71" s="4"/>
    </row>
    <row r="72" spans="1:14">
      <c r="A72" s="143"/>
      <c r="B72" s="3"/>
      <c r="C72" s="3"/>
      <c r="D72" s="68"/>
      <c r="E72" s="238"/>
      <c r="F72" s="143"/>
      <c r="G72" s="144"/>
      <c r="H72" s="3"/>
      <c r="I72" s="143"/>
      <c r="J72" s="3"/>
      <c r="K72" s="3"/>
      <c r="L72" s="142"/>
      <c r="M72" s="3"/>
      <c r="N72" s="3"/>
    </row>
    <row r="73" spans="1:14">
      <c r="A73" s="84"/>
      <c r="B73" s="84"/>
      <c r="C73" s="84"/>
      <c r="D73" s="250"/>
      <c r="E73" s="239"/>
      <c r="F73" s="84"/>
      <c r="G73" s="145"/>
      <c r="H73" s="84"/>
      <c r="I73" s="84"/>
      <c r="J73" s="84"/>
      <c r="K73" s="84"/>
      <c r="L73" s="85"/>
      <c r="M73" s="84"/>
      <c r="N73" s="84"/>
    </row>
    <row r="74" spans="1:14">
      <c r="A74" s="66"/>
      <c r="B74" s="14"/>
      <c r="C74" s="15"/>
      <c r="D74" s="66"/>
      <c r="E74" s="240"/>
      <c r="F74" s="66"/>
      <c r="G74" s="146"/>
      <c r="H74" s="15"/>
      <c r="I74" s="14"/>
      <c r="J74" s="147"/>
      <c r="K74" s="15"/>
      <c r="L74" s="148"/>
      <c r="M74" s="15"/>
      <c r="N74" s="15"/>
    </row>
    <row r="75" spans="1:14">
      <c r="A75" s="66"/>
      <c r="B75" s="149"/>
      <c r="C75" s="15"/>
      <c r="D75" s="66"/>
      <c r="E75" s="240"/>
      <c r="F75" s="150"/>
      <c r="G75" s="146"/>
      <c r="H75" s="150"/>
      <c r="I75" s="66"/>
      <c r="J75" s="150"/>
      <c r="K75" s="150"/>
      <c r="L75" s="151"/>
      <c r="M75" s="150"/>
      <c r="N75" s="66"/>
    </row>
    <row r="76" spans="1:14">
      <c r="A76" s="66"/>
      <c r="B76" s="152"/>
      <c r="C76" s="15"/>
      <c r="D76" s="66"/>
      <c r="E76" s="240"/>
      <c r="F76" s="66"/>
      <c r="G76" s="146"/>
      <c r="H76" s="150"/>
      <c r="I76" s="66"/>
      <c r="J76" s="150"/>
      <c r="K76" s="150"/>
      <c r="L76" s="151"/>
      <c r="M76" s="66"/>
      <c r="N76" s="66"/>
    </row>
    <row r="77" spans="1:14">
      <c r="A77" s="84"/>
      <c r="B77" s="15"/>
      <c r="C77" s="84"/>
      <c r="D77" s="250"/>
      <c r="E77" s="239"/>
      <c r="F77" s="84"/>
      <c r="G77" s="145"/>
      <c r="H77" s="84"/>
      <c r="I77" s="84"/>
      <c r="J77" s="84"/>
      <c r="K77" s="84"/>
      <c r="L77" s="85"/>
      <c r="M77" s="84"/>
      <c r="N77" s="84"/>
    </row>
    <row r="78" spans="1:14">
      <c r="A78" s="84"/>
      <c r="B78" s="3"/>
      <c r="C78" s="84"/>
      <c r="D78" s="251"/>
      <c r="E78" s="239"/>
      <c r="F78" s="84"/>
      <c r="G78" s="153"/>
      <c r="H78" s="84"/>
      <c r="I78" s="84"/>
      <c r="J78" s="85"/>
      <c r="K78" s="64"/>
      <c r="L78" s="85"/>
      <c r="M78" s="84"/>
      <c r="N78" s="84"/>
    </row>
    <row r="79" spans="1:14">
      <c r="A79" s="84"/>
      <c r="B79" s="3"/>
      <c r="C79" s="84"/>
      <c r="D79" s="250"/>
      <c r="E79" s="239"/>
      <c r="F79" s="84"/>
      <c r="G79" s="153"/>
      <c r="H79" s="84"/>
      <c r="I79" s="84"/>
      <c r="J79" s="85"/>
      <c r="K79" s="64"/>
      <c r="L79" s="85"/>
      <c r="M79" s="84"/>
      <c r="N79" s="84"/>
    </row>
    <row r="80" spans="1:14">
      <c r="A80" s="84"/>
      <c r="B80" s="3"/>
      <c r="C80" s="84"/>
      <c r="D80" s="250"/>
      <c r="E80" s="239"/>
      <c r="F80" s="84"/>
      <c r="G80" s="145"/>
      <c r="H80" s="84"/>
      <c r="I80" s="84"/>
      <c r="J80" s="84"/>
      <c r="K80" s="84"/>
      <c r="L80" s="85"/>
      <c r="M80" s="64"/>
      <c r="N80" s="84"/>
    </row>
    <row r="81" spans="1:14">
      <c r="A81" s="80"/>
      <c r="B81" s="154"/>
      <c r="C81" s="154"/>
      <c r="D81" s="252"/>
      <c r="E81" s="241"/>
      <c r="F81" s="154"/>
      <c r="G81" s="155"/>
      <c r="H81" s="154"/>
      <c r="I81" s="85"/>
      <c r="J81" s="84"/>
      <c r="K81" s="84"/>
      <c r="L81" s="85"/>
      <c r="M81" s="64"/>
      <c r="N81" s="84"/>
    </row>
    <row r="82" spans="1:14">
      <c r="A82" s="80"/>
      <c r="B82" s="154"/>
      <c r="C82" s="154"/>
      <c r="D82" s="252"/>
      <c r="E82" s="241"/>
      <c r="F82" s="154"/>
      <c r="G82" s="155"/>
      <c r="H82" s="154"/>
      <c r="I82" s="85"/>
      <c r="J82" s="84"/>
      <c r="K82" s="84"/>
      <c r="L82" s="85"/>
      <c r="M82" s="64"/>
      <c r="N82" s="84"/>
    </row>
    <row r="83" spans="1:14">
      <c r="A83" s="80"/>
      <c r="B83" s="81"/>
      <c r="C83" s="156"/>
      <c r="D83" s="82"/>
      <c r="E83" s="242"/>
      <c r="F83" s="83"/>
      <c r="G83" s="157"/>
      <c r="H83" s="84"/>
      <c r="I83" s="84"/>
      <c r="J83" s="82"/>
      <c r="K83" s="82"/>
      <c r="L83" s="85"/>
      <c r="M83" s="64"/>
      <c r="N83" s="84"/>
    </row>
    <row r="84" spans="1:14">
      <c r="A84" s="80"/>
      <c r="B84" s="81"/>
      <c r="C84" s="156"/>
      <c r="D84" s="82"/>
      <c r="E84" s="242"/>
      <c r="F84" s="83"/>
      <c r="G84" s="157"/>
      <c r="H84" s="84"/>
      <c r="I84" s="84"/>
      <c r="J84" s="82"/>
      <c r="K84" s="82"/>
      <c r="L84" s="85"/>
      <c r="M84" s="64"/>
      <c r="N84" s="84"/>
    </row>
    <row r="85" spans="1:14">
      <c r="A85" s="80"/>
      <c r="B85" s="81"/>
      <c r="C85" s="156"/>
      <c r="D85" s="82"/>
      <c r="E85" s="242"/>
      <c r="F85" s="83"/>
      <c r="G85" s="157"/>
      <c r="H85" s="84"/>
      <c r="I85" s="84"/>
      <c r="J85" s="82"/>
      <c r="K85" s="82"/>
      <c r="L85" s="86"/>
      <c r="M85" s="64"/>
      <c r="N85" s="84"/>
    </row>
    <row r="86" spans="1:14">
      <c r="A86" s="84"/>
      <c r="B86" s="84"/>
      <c r="C86" s="84"/>
      <c r="D86" s="253"/>
      <c r="E86" s="243"/>
      <c r="F86" s="87"/>
      <c r="G86" s="145"/>
      <c r="H86" s="84"/>
      <c r="I86" s="84"/>
      <c r="J86" s="84"/>
      <c r="K86" s="84"/>
      <c r="L86" s="85"/>
      <c r="M86" s="84"/>
      <c r="N86" s="84"/>
    </row>
    <row r="87" spans="1:14">
      <c r="A87" s="66"/>
      <c r="B87" s="67"/>
      <c r="C87" s="15"/>
      <c r="D87" s="66"/>
      <c r="E87" s="240"/>
      <c r="F87" s="66"/>
      <c r="G87" s="139"/>
      <c r="H87" s="70"/>
      <c r="I87" s="71"/>
      <c r="J87" s="71"/>
      <c r="K87" s="14"/>
      <c r="L87" s="140"/>
      <c r="M87" s="72"/>
      <c r="N87" s="15"/>
    </row>
    <row r="88" spans="1:14">
      <c r="A88" s="3"/>
      <c r="B88" s="3"/>
      <c r="C88" s="3"/>
      <c r="D88" s="68"/>
      <c r="E88" s="244"/>
      <c r="F88" s="3"/>
      <c r="G88" s="144"/>
      <c r="H88" s="3"/>
      <c r="I88" s="158"/>
      <c r="J88" s="3"/>
      <c r="K88" s="3"/>
      <c r="L88" s="142"/>
      <c r="M88" s="3"/>
      <c r="N88" s="3"/>
    </row>
    <row r="89" spans="1:14">
      <c r="A89" s="143"/>
      <c r="B89" s="3"/>
      <c r="C89" s="3"/>
      <c r="D89" s="68"/>
      <c r="E89" s="238"/>
      <c r="F89" s="143"/>
      <c r="G89" s="144"/>
      <c r="H89" s="3"/>
      <c r="I89" s="143"/>
      <c r="J89" s="3"/>
      <c r="K89" s="3"/>
      <c r="L89" s="142"/>
      <c r="M89" s="3"/>
      <c r="N89" s="3"/>
    </row>
    <row r="90" spans="1:14">
      <c r="A90" s="143"/>
      <c r="B90" s="3"/>
      <c r="C90" s="3"/>
      <c r="D90" s="68"/>
      <c r="E90" s="238"/>
      <c r="F90" s="143"/>
      <c r="G90" s="144"/>
      <c r="H90" s="3"/>
      <c r="I90" s="143"/>
      <c r="J90" s="3"/>
      <c r="K90" s="3"/>
      <c r="L90" s="142"/>
      <c r="M90" s="3"/>
      <c r="N90" s="3"/>
    </row>
    <row r="91" spans="1:14">
      <c r="A91" s="84"/>
      <c r="B91" s="84"/>
      <c r="C91" s="84"/>
      <c r="D91" s="250"/>
      <c r="E91" s="239"/>
      <c r="F91" s="84"/>
      <c r="G91" s="145"/>
      <c r="H91" s="84"/>
      <c r="I91" s="84"/>
      <c r="J91" s="84"/>
      <c r="K91" s="84"/>
      <c r="L91" s="85"/>
      <c r="M91" s="84"/>
      <c r="N91" s="84"/>
    </row>
    <row r="92" spans="1:14">
      <c r="A92" s="84"/>
      <c r="B92" s="84"/>
      <c r="C92" s="84"/>
      <c r="D92" s="250"/>
      <c r="E92" s="239"/>
      <c r="F92" s="84"/>
      <c r="G92" s="145"/>
      <c r="H92" s="84"/>
      <c r="I92" s="84"/>
      <c r="J92" s="84"/>
      <c r="K92" s="84"/>
      <c r="L92" s="85"/>
      <c r="M92" s="84"/>
      <c r="N92" s="84"/>
    </row>
    <row r="93" spans="1:14">
      <c r="A93" s="84"/>
      <c r="B93" s="84"/>
      <c r="C93" s="84"/>
      <c r="D93" s="250"/>
      <c r="E93" s="239"/>
      <c r="F93" s="84"/>
      <c r="G93" s="145"/>
      <c r="H93" s="84"/>
      <c r="I93" s="84"/>
      <c r="J93" s="84"/>
      <c r="K93" s="84"/>
      <c r="L93" s="85"/>
      <c r="M93" s="84"/>
      <c r="N93" s="84"/>
    </row>
    <row r="94" spans="1:14">
      <c r="A94" s="84"/>
      <c r="B94" s="84"/>
      <c r="C94" s="84"/>
      <c r="D94" s="250"/>
      <c r="E94" s="239"/>
      <c r="F94" s="84"/>
      <c r="G94" s="145"/>
      <c r="H94" s="84"/>
      <c r="I94" s="84"/>
      <c r="J94" s="84"/>
      <c r="K94" s="84"/>
      <c r="L94" s="85"/>
      <c r="M94" s="84"/>
      <c r="N94" s="84"/>
    </row>
    <row r="95" spans="1:14">
      <c r="A95" s="84"/>
      <c r="B95" s="84"/>
      <c r="C95" s="84"/>
      <c r="D95" s="250"/>
      <c r="E95" s="239"/>
      <c r="F95" s="84"/>
      <c r="G95" s="145"/>
      <c r="H95" s="84"/>
      <c r="I95" s="84"/>
      <c r="J95" s="84"/>
      <c r="K95" s="84"/>
      <c r="L95" s="85"/>
      <c r="M95" s="84"/>
      <c r="N95" s="84"/>
    </row>
    <row r="96" spans="1:14">
      <c r="A96" s="84"/>
      <c r="B96" s="84"/>
      <c r="C96" s="84"/>
      <c r="D96" s="250"/>
      <c r="E96" s="239"/>
      <c r="F96" s="84"/>
      <c r="G96" s="145"/>
      <c r="H96" s="84"/>
      <c r="I96" s="84"/>
      <c r="J96" s="84"/>
      <c r="K96" s="84"/>
      <c r="L96" s="85"/>
      <c r="M96" s="84"/>
      <c r="N96" s="84"/>
    </row>
    <row r="97" spans="1:14">
      <c r="A97" s="84"/>
      <c r="B97" s="84"/>
      <c r="C97" s="84"/>
      <c r="D97" s="250"/>
      <c r="E97" s="239"/>
      <c r="F97" s="84"/>
      <c r="G97" s="145"/>
      <c r="H97" s="84"/>
      <c r="I97" s="84"/>
      <c r="J97" s="84"/>
      <c r="K97" s="84"/>
      <c r="L97" s="85"/>
      <c r="M97" s="84"/>
      <c r="N97" s="84"/>
    </row>
    <row r="98" spans="1:14">
      <c r="A98" s="84"/>
      <c r="B98" s="84"/>
      <c r="C98" s="84"/>
      <c r="D98" s="250"/>
      <c r="E98" s="239"/>
      <c r="F98" s="84"/>
      <c r="G98" s="145"/>
      <c r="H98" s="84"/>
      <c r="I98" s="84"/>
      <c r="J98" s="84"/>
      <c r="K98" s="84"/>
      <c r="L98" s="85"/>
      <c r="M98" s="84"/>
      <c r="N98" s="84"/>
    </row>
    <row r="99" spans="1:14">
      <c r="A99" s="84"/>
      <c r="B99" s="84"/>
      <c r="C99" s="84"/>
      <c r="D99" s="250"/>
      <c r="E99" s="239"/>
      <c r="F99" s="84"/>
      <c r="G99" s="145"/>
      <c r="H99" s="84"/>
      <c r="I99" s="84"/>
      <c r="J99" s="84"/>
      <c r="K99" s="84"/>
      <c r="L99" s="85"/>
      <c r="M99" s="84"/>
      <c r="N99" s="84"/>
    </row>
    <row r="100" spans="1:14">
      <c r="A100" s="84"/>
      <c r="B100" s="84"/>
      <c r="C100" s="84"/>
      <c r="D100" s="250"/>
      <c r="E100" s="239"/>
      <c r="F100" s="84"/>
      <c r="G100" s="145"/>
      <c r="H100" s="84"/>
      <c r="I100" s="84"/>
      <c r="J100" s="84"/>
      <c r="K100" s="84"/>
      <c r="L100" s="85"/>
      <c r="M100" s="84"/>
      <c r="N100" s="84"/>
    </row>
    <row r="101" spans="1:14">
      <c r="A101" s="84"/>
      <c r="B101" s="84"/>
      <c r="C101" s="84"/>
      <c r="D101" s="250"/>
      <c r="E101" s="239"/>
      <c r="F101" s="84"/>
      <c r="G101" s="145"/>
      <c r="H101" s="84"/>
      <c r="I101" s="84"/>
      <c r="J101" s="84"/>
      <c r="K101" s="84"/>
      <c r="L101" s="85"/>
      <c r="M101" s="84"/>
      <c r="N101" s="84"/>
    </row>
    <row r="102" spans="1:14">
      <c r="A102" s="84"/>
      <c r="B102" s="84"/>
      <c r="C102" s="84"/>
      <c r="D102" s="250"/>
      <c r="E102" s="239"/>
      <c r="F102" s="84"/>
      <c r="G102" s="145"/>
      <c r="H102" s="84"/>
      <c r="I102" s="84"/>
      <c r="J102" s="84"/>
      <c r="K102" s="84"/>
      <c r="L102" s="85"/>
      <c r="M102" s="84"/>
      <c r="N102" s="84"/>
    </row>
    <row r="103" spans="1:14">
      <c r="A103" s="84"/>
      <c r="B103" s="84"/>
      <c r="C103" s="84"/>
      <c r="D103" s="250"/>
      <c r="E103" s="239"/>
      <c r="F103" s="84"/>
      <c r="G103" s="145"/>
      <c r="H103" s="84"/>
      <c r="I103" s="84"/>
      <c r="J103" s="84"/>
      <c r="K103" s="84"/>
      <c r="L103" s="85"/>
      <c r="M103" s="84"/>
      <c r="N103" s="84"/>
    </row>
    <row r="104" spans="1:14">
      <c r="A104" s="66"/>
      <c r="B104" s="14"/>
      <c r="C104" s="15"/>
      <c r="D104" s="66"/>
      <c r="E104" s="240"/>
      <c r="F104" s="66"/>
      <c r="G104" s="146"/>
      <c r="H104" s="15"/>
      <c r="I104" s="14"/>
      <c r="J104" s="147"/>
      <c r="K104" s="15"/>
      <c r="L104" s="148"/>
      <c r="M104" s="15"/>
      <c r="N104" s="15"/>
    </row>
    <row r="105" spans="1:14">
      <c r="A105" s="66"/>
      <c r="B105" s="149"/>
      <c r="C105" s="15"/>
      <c r="D105" s="66"/>
      <c r="E105" s="240"/>
      <c r="F105" s="150"/>
      <c r="G105" s="146"/>
      <c r="H105" s="150"/>
      <c r="I105" s="66"/>
      <c r="J105" s="150"/>
      <c r="K105" s="150"/>
      <c r="L105" s="151"/>
      <c r="M105" s="150"/>
      <c r="N105" s="66"/>
    </row>
    <row r="106" spans="1:14">
      <c r="A106" s="66"/>
      <c r="B106" s="152"/>
      <c r="C106" s="15"/>
      <c r="D106" s="66"/>
      <c r="E106" s="240"/>
      <c r="F106" s="66"/>
      <c r="G106" s="146"/>
      <c r="H106" s="150"/>
      <c r="I106" s="66"/>
      <c r="J106" s="150"/>
      <c r="K106" s="150"/>
      <c r="L106" s="151"/>
      <c r="M106" s="66"/>
      <c r="N106" s="66"/>
    </row>
    <row r="107" spans="1:14">
      <c r="A107" s="68"/>
      <c r="B107" s="15"/>
      <c r="C107" s="3"/>
      <c r="D107" s="159"/>
      <c r="E107" s="244"/>
      <c r="F107" s="68"/>
      <c r="G107" s="160"/>
      <c r="H107" s="68"/>
      <c r="I107" s="69"/>
      <c r="J107" s="69"/>
      <c r="K107" s="67"/>
      <c r="L107" s="161"/>
      <c r="M107" s="64"/>
      <c r="N107" s="3"/>
    </row>
    <row r="108" spans="1:14">
      <c r="A108" s="80"/>
      <c r="B108" s="154"/>
      <c r="C108" s="154"/>
      <c r="D108" s="252"/>
      <c r="E108" s="241"/>
      <c r="F108" s="154"/>
      <c r="G108" s="162"/>
      <c r="H108" s="154"/>
      <c r="I108" s="87"/>
      <c r="J108" s="84"/>
      <c r="K108" s="84"/>
      <c r="L108" s="85"/>
      <c r="M108" s="84"/>
      <c r="N108" s="84"/>
    </row>
    <row r="109" spans="1:14">
      <c r="A109" s="163"/>
      <c r="B109" s="154"/>
      <c r="C109" s="154"/>
      <c r="D109" s="252"/>
      <c r="E109" s="241"/>
      <c r="F109" s="154"/>
      <c r="G109" s="164"/>
      <c r="H109" s="85"/>
      <c r="I109" s="87"/>
      <c r="J109" s="84"/>
      <c r="K109" s="84"/>
      <c r="L109" s="85"/>
      <c r="M109" s="165"/>
      <c r="N109" s="165"/>
    </row>
    <row r="110" spans="1:14">
      <c r="A110" s="84"/>
      <c r="B110" s="84"/>
      <c r="C110" s="84"/>
      <c r="D110" s="214"/>
      <c r="E110" s="239"/>
      <c r="F110" s="84"/>
      <c r="G110" s="145"/>
      <c r="H110" s="84"/>
      <c r="I110" s="84"/>
      <c r="J110" s="84"/>
      <c r="K110" s="84"/>
      <c r="L110" s="85"/>
      <c r="M110" s="90"/>
      <c r="N110" s="84"/>
    </row>
    <row r="111" spans="1:14">
      <c r="A111" s="84"/>
      <c r="B111" s="84"/>
      <c r="C111" s="166"/>
      <c r="D111" s="214"/>
      <c r="E111" s="239"/>
      <c r="F111" s="84"/>
      <c r="G111" s="145"/>
      <c r="H111" s="167"/>
      <c r="I111" s="84"/>
      <c r="J111" s="84"/>
      <c r="K111" s="84"/>
      <c r="L111" s="85"/>
      <c r="M111" s="90"/>
      <c r="N111" s="84"/>
    </row>
    <row r="112" spans="1:14">
      <c r="A112" s="84"/>
      <c r="B112" s="84"/>
      <c r="C112" s="84"/>
      <c r="D112" s="250"/>
      <c r="E112" s="239"/>
      <c r="F112" s="84"/>
      <c r="G112" s="145"/>
      <c r="H112" s="84"/>
      <c r="I112" s="184"/>
      <c r="J112" s="184"/>
      <c r="K112" s="184"/>
      <c r="L112" s="168"/>
      <c r="M112" s="184"/>
      <c r="N112" s="184"/>
    </row>
    <row r="113" spans="1:14">
      <c r="A113" s="84"/>
      <c r="B113" s="84"/>
      <c r="C113" s="84"/>
      <c r="D113" s="250"/>
      <c r="E113" s="239"/>
      <c r="F113" s="84"/>
      <c r="G113" s="145"/>
      <c r="H113" s="84"/>
      <c r="I113" s="184"/>
      <c r="J113" s="184"/>
      <c r="K113" s="184"/>
      <c r="L113" s="168"/>
      <c r="M113" s="184"/>
      <c r="N113" s="184"/>
    </row>
    <row r="114" spans="1:14" s="44" customFormat="1">
      <c r="A114" s="84"/>
      <c r="B114" s="84"/>
      <c r="C114" s="84"/>
      <c r="D114" s="250"/>
      <c r="E114" s="239"/>
      <c r="F114" s="84"/>
      <c r="G114" s="145"/>
      <c r="H114" s="84"/>
      <c r="I114" s="184"/>
      <c r="J114" s="184"/>
      <c r="K114" s="184"/>
      <c r="L114" s="168"/>
      <c r="M114" s="184"/>
      <c r="N114" s="184"/>
    </row>
    <row r="115" spans="1:14">
      <c r="A115" s="84"/>
      <c r="B115" s="84"/>
      <c r="C115" s="84"/>
      <c r="D115" s="250"/>
      <c r="E115" s="239"/>
      <c r="F115" s="84"/>
      <c r="G115" s="145"/>
      <c r="H115" s="84"/>
      <c r="I115" s="84"/>
      <c r="J115" s="84"/>
      <c r="K115" s="84"/>
      <c r="L115" s="85"/>
      <c r="M115" s="84"/>
      <c r="N115" s="84"/>
    </row>
    <row r="116" spans="1:14">
      <c r="A116" s="66"/>
      <c r="B116" s="67"/>
      <c r="C116" s="15"/>
      <c r="D116" s="66"/>
      <c r="E116" s="240"/>
      <c r="F116" s="66"/>
      <c r="G116" s="139"/>
      <c r="H116" s="70"/>
      <c r="I116" s="71"/>
      <c r="J116" s="71"/>
      <c r="K116" s="14"/>
      <c r="L116" s="140"/>
      <c r="M116" s="72"/>
      <c r="N116" s="15"/>
    </row>
    <row r="117" spans="1:14">
      <c r="A117" s="3"/>
      <c r="B117" s="3"/>
      <c r="C117" s="3"/>
      <c r="D117" s="68"/>
      <c r="E117" s="244"/>
      <c r="F117" s="3"/>
      <c r="G117" s="144"/>
      <c r="H117" s="3"/>
      <c r="I117" s="158"/>
      <c r="J117" s="3"/>
      <c r="K117" s="3"/>
      <c r="L117" s="142"/>
      <c r="M117" s="3"/>
      <c r="N117" s="3"/>
    </row>
    <row r="118" spans="1:14">
      <c r="A118" s="143"/>
      <c r="B118" s="3"/>
      <c r="C118" s="3"/>
      <c r="D118" s="68"/>
      <c r="E118" s="238"/>
      <c r="F118" s="143"/>
      <c r="G118" s="144"/>
      <c r="H118" s="3"/>
      <c r="I118" s="143"/>
      <c r="J118" s="3"/>
      <c r="K118" s="3"/>
      <c r="L118" s="142"/>
      <c r="M118" s="3"/>
      <c r="N118" s="3"/>
    </row>
    <row r="119" spans="1:14">
      <c r="A119" s="143"/>
      <c r="B119" s="3"/>
      <c r="C119" s="3"/>
      <c r="D119" s="68"/>
      <c r="E119" s="238"/>
      <c r="F119" s="143"/>
      <c r="G119" s="144"/>
      <c r="H119" s="3"/>
      <c r="I119" s="143"/>
      <c r="J119" s="3"/>
      <c r="K119" s="3"/>
      <c r="L119" s="142"/>
      <c r="M119" s="3"/>
      <c r="N119" s="3"/>
    </row>
    <row r="120" spans="1:14">
      <c r="A120" s="84"/>
      <c r="B120" s="84"/>
      <c r="C120" s="84"/>
      <c r="D120" s="250"/>
      <c r="E120" s="239"/>
      <c r="F120" s="84"/>
      <c r="G120" s="145"/>
      <c r="H120" s="84"/>
      <c r="I120" s="84"/>
      <c r="J120" s="84"/>
      <c r="K120" s="84"/>
      <c r="L120" s="85"/>
      <c r="M120" s="84"/>
      <c r="N120" s="84"/>
    </row>
    <row r="121" spans="1:14">
      <c r="A121" s="84"/>
      <c r="B121" s="84"/>
      <c r="C121" s="84"/>
      <c r="D121" s="250"/>
      <c r="E121" s="239"/>
      <c r="F121" s="84"/>
      <c r="G121" s="145"/>
      <c r="H121" s="84"/>
      <c r="I121" s="84"/>
      <c r="J121" s="84"/>
      <c r="K121" s="84"/>
      <c r="L121" s="85"/>
      <c r="M121" s="84"/>
      <c r="N121" s="84"/>
    </row>
    <row r="122" spans="1:14">
      <c r="A122" s="84"/>
      <c r="B122" s="84"/>
      <c r="C122" s="84"/>
      <c r="D122" s="250"/>
      <c r="E122" s="239"/>
      <c r="F122" s="84"/>
      <c r="G122" s="145"/>
      <c r="H122" s="84"/>
      <c r="I122" s="84"/>
      <c r="J122" s="84"/>
      <c r="K122" s="84"/>
      <c r="L122" s="85"/>
      <c r="M122" s="84"/>
      <c r="N122" s="84"/>
    </row>
    <row r="123" spans="1:14">
      <c r="A123" s="84"/>
      <c r="B123" s="84"/>
      <c r="C123" s="84"/>
      <c r="D123" s="250"/>
      <c r="E123" s="239"/>
      <c r="F123" s="84"/>
      <c r="G123" s="145"/>
      <c r="H123" s="84"/>
      <c r="I123" s="84"/>
      <c r="J123" s="84"/>
      <c r="K123" s="84"/>
      <c r="L123" s="85"/>
      <c r="M123" s="84"/>
      <c r="N123" s="84"/>
    </row>
    <row r="124" spans="1:14">
      <c r="A124" s="84"/>
      <c r="B124" s="84"/>
      <c r="C124" s="84"/>
      <c r="D124" s="250"/>
      <c r="E124" s="239"/>
      <c r="F124" s="84"/>
      <c r="G124" s="145"/>
      <c r="H124" s="84"/>
      <c r="I124" s="84"/>
      <c r="J124" s="84"/>
      <c r="K124" s="84"/>
      <c r="L124" s="85"/>
      <c r="M124" s="84"/>
      <c r="N124" s="84"/>
    </row>
    <row r="125" spans="1:14">
      <c r="A125" s="84"/>
      <c r="B125" s="84"/>
      <c r="C125" s="84"/>
      <c r="D125" s="250"/>
      <c r="E125" s="239"/>
      <c r="F125" s="84"/>
      <c r="G125" s="145"/>
      <c r="H125" s="84"/>
      <c r="I125" s="84"/>
      <c r="J125" s="84"/>
      <c r="K125" s="84"/>
      <c r="L125" s="85"/>
      <c r="M125" s="84"/>
      <c r="N125" s="84"/>
    </row>
    <row r="126" spans="1:14">
      <c r="A126" s="84"/>
      <c r="B126" s="84"/>
      <c r="C126" s="84"/>
      <c r="D126" s="250"/>
      <c r="E126" s="239"/>
      <c r="F126" s="84"/>
      <c r="G126" s="145"/>
      <c r="H126" s="84"/>
      <c r="I126" s="84"/>
      <c r="J126" s="84"/>
      <c r="K126" s="84"/>
      <c r="L126" s="85"/>
      <c r="M126" s="84"/>
      <c r="N126" s="84"/>
    </row>
    <row r="127" spans="1:14">
      <c r="A127" s="84"/>
      <c r="B127" s="84"/>
      <c r="C127" s="84"/>
      <c r="D127" s="250"/>
      <c r="E127" s="239"/>
      <c r="F127" s="84"/>
      <c r="G127" s="145"/>
      <c r="H127" s="84"/>
      <c r="I127" s="84"/>
      <c r="J127" s="84"/>
      <c r="K127" s="84"/>
      <c r="L127" s="85"/>
      <c r="M127" s="84"/>
      <c r="N127" s="84"/>
    </row>
    <row r="128" spans="1:14">
      <c r="A128" s="84"/>
      <c r="B128" s="354"/>
      <c r="C128" s="354"/>
      <c r="D128" s="354"/>
      <c r="E128" s="245"/>
      <c r="F128" s="84"/>
      <c r="G128" s="145"/>
      <c r="H128" s="84"/>
      <c r="I128" s="84"/>
      <c r="J128" s="84"/>
      <c r="K128" s="84"/>
      <c r="L128" s="85"/>
      <c r="M128" s="84"/>
      <c r="N128" s="84"/>
    </row>
    <row r="129" spans="1:14">
      <c r="A129" s="84"/>
      <c r="B129" s="84"/>
      <c r="C129" s="84"/>
      <c r="D129" s="250"/>
      <c r="E129" s="239"/>
      <c r="F129" s="84"/>
      <c r="G129" s="145"/>
      <c r="H129" s="84"/>
      <c r="I129" s="84"/>
      <c r="J129" s="84"/>
      <c r="K129" s="84"/>
      <c r="L129" s="85"/>
      <c r="M129" s="84"/>
      <c r="N129" s="84"/>
    </row>
    <row r="130" spans="1:14">
      <c r="A130" s="84"/>
      <c r="B130" s="354"/>
      <c r="C130" s="354"/>
      <c r="D130" s="354"/>
      <c r="E130" s="243"/>
      <c r="F130" s="84"/>
      <c r="G130" s="145"/>
      <c r="H130" s="84"/>
      <c r="I130" s="84"/>
      <c r="J130" s="84"/>
      <c r="K130" s="84"/>
      <c r="L130" s="85"/>
      <c r="M130" s="84"/>
      <c r="N130" s="84"/>
    </row>
    <row r="131" spans="1:14">
      <c r="A131" s="84"/>
      <c r="B131" s="184"/>
      <c r="C131" s="184"/>
      <c r="D131" s="214"/>
      <c r="E131" s="243"/>
      <c r="F131" s="84"/>
      <c r="G131" s="145"/>
      <c r="H131" s="84"/>
      <c r="I131" s="84"/>
      <c r="J131" s="84"/>
      <c r="K131" s="84"/>
      <c r="L131" s="85"/>
      <c r="M131" s="84"/>
      <c r="N131" s="84"/>
    </row>
    <row r="132" spans="1:14">
      <c r="A132" s="84"/>
      <c r="B132" s="84"/>
      <c r="C132" s="84"/>
      <c r="D132" s="214"/>
      <c r="E132" s="243"/>
      <c r="F132" s="84"/>
      <c r="G132" s="145"/>
      <c r="H132" s="84"/>
      <c r="I132" s="84"/>
      <c r="J132" s="84"/>
      <c r="K132" s="84"/>
      <c r="L132" s="85"/>
      <c r="M132" s="84"/>
      <c r="N132" s="84"/>
    </row>
    <row r="133" spans="1:14">
      <c r="A133" s="84"/>
      <c r="B133" s="84"/>
      <c r="C133" s="84"/>
      <c r="D133" s="250"/>
      <c r="E133" s="239"/>
      <c r="F133" s="84"/>
      <c r="G133" s="145"/>
      <c r="H133" s="84"/>
      <c r="I133" s="84"/>
      <c r="J133" s="84"/>
      <c r="K133" s="84"/>
      <c r="L133" s="85"/>
      <c r="M133" s="84"/>
      <c r="N133" s="84"/>
    </row>
    <row r="134" spans="1:14">
      <c r="E134" s="246"/>
      <c r="G134" s="6"/>
      <c r="L134" s="6"/>
    </row>
  </sheetData>
  <mergeCells count="3">
    <mergeCell ref="L7:M8"/>
    <mergeCell ref="B128:D128"/>
    <mergeCell ref="B130:D130"/>
  </mergeCells>
  <pageMargins left="0" right="0" top="0" bottom="0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150" zoomScaleNormal="150" zoomScalePageLayoutView="150" workbookViewId="0">
      <selection activeCell="C5" sqref="C5"/>
    </sheetView>
  </sheetViews>
  <sheetFormatPr baseColWidth="10" defaultColWidth="8.83203125" defaultRowHeight="15" x14ac:dyDescent="0"/>
  <cols>
    <col min="1" max="1" width="3.6640625" style="6" customWidth="1"/>
    <col min="2" max="2" width="18.33203125" style="6" customWidth="1"/>
    <col min="3" max="3" width="6.6640625" style="6" customWidth="1"/>
    <col min="4" max="4" width="12.83203125" style="6" customWidth="1"/>
    <col min="5" max="5" width="15.6640625" style="6" customWidth="1"/>
    <col min="6" max="6" width="7.6640625" style="6" customWidth="1"/>
    <col min="7" max="7" width="7" style="63" customWidth="1"/>
    <col min="8" max="8" width="9.1640625" style="6" customWidth="1"/>
    <col min="9" max="9" width="6.5" style="6" customWidth="1"/>
    <col min="10" max="10" width="9.33203125" style="6" bestFit="1" customWidth="1"/>
    <col min="11" max="11" width="8.83203125" style="6"/>
    <col min="12" max="12" width="10.5" style="6" customWidth="1"/>
    <col min="13" max="13" width="13" style="6" customWidth="1"/>
    <col min="14" max="14" width="2.83203125" style="6" customWidth="1"/>
    <col min="15" max="15" width="11.33203125" style="6" bestFit="1" customWidth="1"/>
    <col min="16" max="16" width="8.83203125" style="6"/>
    <col min="17" max="17" width="23" style="6" customWidth="1"/>
    <col min="18" max="16384" width="8.83203125" style="6"/>
  </cols>
  <sheetData>
    <row r="1" spans="1:15">
      <c r="A1" s="1"/>
      <c r="B1" s="2" t="s">
        <v>0</v>
      </c>
      <c r="C1" s="3"/>
      <c r="D1" s="4"/>
      <c r="E1" s="5" t="s">
        <v>1</v>
      </c>
      <c r="F1" s="4"/>
      <c r="G1" s="1"/>
      <c r="H1" s="4"/>
      <c r="I1" s="4"/>
      <c r="J1" s="4"/>
      <c r="K1" s="4"/>
      <c r="L1" s="4"/>
      <c r="M1" s="3"/>
      <c r="N1" s="3"/>
      <c r="O1" s="4"/>
    </row>
    <row r="2" spans="1:15">
      <c r="A2" s="1"/>
      <c r="B2" s="7" t="s">
        <v>71</v>
      </c>
      <c r="C2" s="3"/>
      <c r="D2" s="4"/>
      <c r="E2" s="8" t="s">
        <v>72</v>
      </c>
      <c r="F2" s="4"/>
      <c r="G2" s="9"/>
      <c r="H2" s="10"/>
      <c r="I2" s="10"/>
      <c r="J2" s="10"/>
      <c r="K2" s="4"/>
      <c r="L2" s="10"/>
      <c r="M2" s="3"/>
      <c r="N2" s="3"/>
      <c r="O2" s="4"/>
    </row>
    <row r="3" spans="1:15">
      <c r="A3" s="11" t="s">
        <v>262</v>
      </c>
      <c r="B3" s="3"/>
      <c r="C3" s="3"/>
      <c r="D3" s="4"/>
      <c r="E3" s="11"/>
      <c r="F3" s="1"/>
      <c r="G3" s="1"/>
      <c r="H3" s="1"/>
      <c r="I3" s="1"/>
      <c r="J3" s="1"/>
      <c r="K3" s="1"/>
      <c r="L3" s="1"/>
      <c r="M3" s="3"/>
      <c r="N3" s="3"/>
      <c r="O3" s="4"/>
    </row>
    <row r="4" spans="1:15">
      <c r="A4" s="1"/>
      <c r="B4" s="3"/>
      <c r="C4" s="12" t="s">
        <v>336</v>
      </c>
      <c r="D4" s="4"/>
      <c r="E4" s="1"/>
      <c r="F4" s="9"/>
      <c r="G4" s="9"/>
      <c r="H4" s="9"/>
      <c r="I4" s="13"/>
      <c r="J4" s="13"/>
      <c r="K4" s="4"/>
      <c r="L4" s="4"/>
      <c r="M4" s="3"/>
      <c r="N4" s="3"/>
      <c r="O4" s="4"/>
    </row>
    <row r="5" spans="1:15">
      <c r="A5" s="9"/>
      <c r="B5" s="14" t="s">
        <v>3</v>
      </c>
      <c r="C5" s="15"/>
      <c r="D5" s="10"/>
      <c r="E5" s="9"/>
      <c r="F5" s="9"/>
      <c r="G5" s="9"/>
      <c r="H5" s="10"/>
      <c r="I5" s="13"/>
      <c r="J5" s="16" t="s">
        <v>60</v>
      </c>
      <c r="K5" s="10"/>
      <c r="L5" s="10"/>
      <c r="M5" s="15"/>
      <c r="N5" s="15"/>
      <c r="O5" s="10"/>
    </row>
    <row r="6" spans="1:15">
      <c r="A6" s="9"/>
      <c r="B6" s="14"/>
      <c r="C6" s="15"/>
      <c r="D6" s="10"/>
      <c r="E6" s="9"/>
      <c r="F6" s="9"/>
      <c r="G6" s="9"/>
      <c r="H6" s="10"/>
      <c r="I6" s="13"/>
      <c r="J6" s="16"/>
      <c r="K6" s="10"/>
      <c r="L6" s="10"/>
      <c r="M6" s="15"/>
      <c r="N6" s="15"/>
      <c r="O6" s="10"/>
    </row>
    <row r="7" spans="1:15">
      <c r="A7" s="9"/>
      <c r="B7" s="14"/>
      <c r="C7" s="15"/>
      <c r="D7" s="10"/>
      <c r="E7" s="9"/>
      <c r="F7" s="9"/>
      <c r="G7" s="9"/>
      <c r="H7" s="10"/>
      <c r="I7" s="13"/>
      <c r="J7" s="16"/>
      <c r="K7" s="10"/>
      <c r="L7" s="10"/>
      <c r="M7" s="15"/>
      <c r="N7" s="15"/>
      <c r="O7" s="10"/>
    </row>
    <row r="8" spans="1:15" ht="16" thickBot="1">
      <c r="A8" s="9"/>
      <c r="B8" s="14"/>
      <c r="C8" s="15"/>
      <c r="D8" s="10"/>
      <c r="E8" s="9"/>
      <c r="F8" s="9"/>
      <c r="G8" s="9"/>
      <c r="H8" s="10"/>
      <c r="I8" s="13"/>
      <c r="J8" s="16"/>
      <c r="K8" s="10"/>
      <c r="L8" s="10"/>
      <c r="M8" s="15"/>
      <c r="N8" s="15"/>
      <c r="O8" s="10"/>
    </row>
    <row r="9" spans="1:15">
      <c r="A9" s="17" t="s">
        <v>5</v>
      </c>
      <c r="B9" s="21" t="s">
        <v>6</v>
      </c>
      <c r="C9" s="19"/>
      <c r="D9" s="20" t="s">
        <v>7</v>
      </c>
      <c r="E9" s="20" t="s">
        <v>8</v>
      </c>
      <c r="F9" s="21" t="s">
        <v>9</v>
      </c>
      <c r="G9" s="22"/>
      <c r="H9" s="23" t="s">
        <v>10</v>
      </c>
      <c r="I9" s="22"/>
      <c r="J9" s="21" t="s">
        <v>11</v>
      </c>
      <c r="K9" s="21" t="s">
        <v>12</v>
      </c>
      <c r="L9" s="21" t="s">
        <v>13</v>
      </c>
      <c r="M9" s="348" t="s">
        <v>14</v>
      </c>
      <c r="N9" s="348"/>
      <c r="O9" s="24" t="s">
        <v>15</v>
      </c>
    </row>
    <row r="10" spans="1:15" ht="16" thickBot="1">
      <c r="A10" s="25" t="s">
        <v>16</v>
      </c>
      <c r="B10" s="26"/>
      <c r="C10" s="27"/>
      <c r="D10" s="28"/>
      <c r="E10" s="28"/>
      <c r="F10" s="28"/>
      <c r="G10" s="29" t="s">
        <v>17</v>
      </c>
      <c r="H10" s="30" t="s">
        <v>18</v>
      </c>
      <c r="I10" s="29" t="s">
        <v>19</v>
      </c>
      <c r="J10" s="31" t="s">
        <v>20</v>
      </c>
      <c r="K10" s="32" t="s">
        <v>21</v>
      </c>
      <c r="L10" s="32" t="s">
        <v>22</v>
      </c>
      <c r="M10" s="349" t="s">
        <v>23</v>
      </c>
      <c r="N10" s="349"/>
      <c r="O10" s="33" t="s">
        <v>24</v>
      </c>
    </row>
    <row r="11" spans="1:15" s="44" customFormat="1">
      <c r="A11" s="34"/>
      <c r="B11" s="35" t="s">
        <v>212</v>
      </c>
      <c r="C11" s="36"/>
      <c r="D11" s="37"/>
      <c r="E11" s="38"/>
      <c r="F11" s="38"/>
      <c r="G11" s="39"/>
      <c r="H11" s="38"/>
      <c r="I11" s="40"/>
      <c r="J11" s="40"/>
      <c r="K11" s="41"/>
      <c r="L11" s="41"/>
      <c r="M11" s="42"/>
      <c r="N11" s="43"/>
      <c r="O11" s="92"/>
    </row>
    <row r="12" spans="1:15">
      <c r="A12" s="45">
        <v>1</v>
      </c>
      <c r="B12" s="46" t="s">
        <v>213</v>
      </c>
      <c r="C12" s="46" t="s">
        <v>121</v>
      </c>
      <c r="D12" s="46" t="s">
        <v>214</v>
      </c>
      <c r="E12" s="46" t="s">
        <v>215</v>
      </c>
      <c r="F12" s="46" t="s">
        <v>216</v>
      </c>
      <c r="G12" s="195" t="s">
        <v>217</v>
      </c>
      <c r="H12" s="195">
        <v>0</v>
      </c>
      <c r="I12" s="195" t="s">
        <v>217</v>
      </c>
      <c r="J12" s="77">
        <v>90</v>
      </c>
      <c r="K12" s="77" t="s">
        <v>28</v>
      </c>
      <c r="L12" s="187">
        <v>960000</v>
      </c>
      <c r="M12" s="187">
        <f>L12*5</f>
        <v>4800000</v>
      </c>
      <c r="N12" s="47" t="s">
        <v>29</v>
      </c>
      <c r="O12" s="93"/>
    </row>
    <row r="13" spans="1:15">
      <c r="A13" s="171">
        <v>2</v>
      </c>
      <c r="B13" s="172" t="s">
        <v>218</v>
      </c>
      <c r="C13" s="172" t="s">
        <v>219</v>
      </c>
      <c r="D13" s="172" t="s">
        <v>220</v>
      </c>
      <c r="E13" s="172" t="s">
        <v>221</v>
      </c>
      <c r="F13" s="172" t="s">
        <v>216</v>
      </c>
      <c r="G13" s="197" t="s">
        <v>222</v>
      </c>
      <c r="H13" s="196">
        <v>0</v>
      </c>
      <c r="I13" s="197" t="s">
        <v>222</v>
      </c>
      <c r="J13" s="91">
        <v>89</v>
      </c>
      <c r="K13" s="91" t="s">
        <v>35</v>
      </c>
      <c r="L13" s="200">
        <v>800000</v>
      </c>
      <c r="M13" s="201">
        <f t="shared" ref="M13:M14" si="0">L13*5</f>
        <v>4000000</v>
      </c>
      <c r="N13" s="137" t="s">
        <v>29</v>
      </c>
      <c r="O13" s="173"/>
    </row>
    <row r="14" spans="1:15" ht="16" thickBot="1">
      <c r="A14" s="138">
        <v>3</v>
      </c>
      <c r="B14" s="79" t="s">
        <v>223</v>
      </c>
      <c r="C14" s="79" t="s">
        <v>224</v>
      </c>
      <c r="D14" s="79" t="s">
        <v>225</v>
      </c>
      <c r="E14" s="79" t="s">
        <v>226</v>
      </c>
      <c r="F14" s="79" t="s">
        <v>216</v>
      </c>
      <c r="G14" s="194" t="s">
        <v>126</v>
      </c>
      <c r="H14" s="194" t="s">
        <v>27</v>
      </c>
      <c r="I14" s="198" t="s">
        <v>44</v>
      </c>
      <c r="J14" s="60">
        <v>94</v>
      </c>
      <c r="K14" s="60" t="s">
        <v>35</v>
      </c>
      <c r="L14" s="189">
        <v>800000</v>
      </c>
      <c r="M14" s="189">
        <f t="shared" si="0"/>
        <v>4000000</v>
      </c>
      <c r="N14" s="174" t="s">
        <v>29</v>
      </c>
      <c r="O14" s="89"/>
    </row>
    <row r="15" spans="1:15">
      <c r="A15" s="96"/>
      <c r="B15" s="76" t="s">
        <v>331</v>
      </c>
      <c r="C15" s="97"/>
      <c r="D15" s="98"/>
      <c r="E15" s="99"/>
      <c r="F15" s="99"/>
      <c r="G15" s="100"/>
      <c r="H15" s="99"/>
      <c r="I15" s="101"/>
      <c r="J15" s="101"/>
      <c r="K15" s="102"/>
      <c r="L15" s="102"/>
      <c r="M15" s="103"/>
      <c r="N15" s="43"/>
      <c r="O15" s="104"/>
    </row>
    <row r="16" spans="1:15">
      <c r="A16" s="112">
        <v>1</v>
      </c>
      <c r="B16" s="113" t="s">
        <v>227</v>
      </c>
      <c r="C16" s="113" t="s">
        <v>228</v>
      </c>
      <c r="D16" s="113" t="s">
        <v>229</v>
      </c>
      <c r="E16" s="113" t="s">
        <v>230</v>
      </c>
      <c r="F16" s="113" t="s">
        <v>63</v>
      </c>
      <c r="G16" s="191" t="s">
        <v>231</v>
      </c>
      <c r="H16" s="191">
        <v>0</v>
      </c>
      <c r="I16" s="191" t="s">
        <v>231</v>
      </c>
      <c r="J16" s="77">
        <v>87</v>
      </c>
      <c r="K16" s="77" t="s">
        <v>35</v>
      </c>
      <c r="L16" s="187">
        <v>800000</v>
      </c>
      <c r="M16" s="187">
        <f>L16*5</f>
        <v>4000000</v>
      </c>
      <c r="N16" s="114" t="s">
        <v>29</v>
      </c>
      <c r="O16" s="78"/>
    </row>
    <row r="17" spans="1:20" ht="16" thickBot="1">
      <c r="A17" s="175">
        <v>2</v>
      </c>
      <c r="B17" s="79" t="s">
        <v>65</v>
      </c>
      <c r="C17" s="79" t="s">
        <v>66</v>
      </c>
      <c r="D17" s="79" t="s">
        <v>67</v>
      </c>
      <c r="E17" s="79" t="s">
        <v>68</v>
      </c>
      <c r="F17" s="79" t="s">
        <v>63</v>
      </c>
      <c r="G17" s="194" t="s">
        <v>232</v>
      </c>
      <c r="H17" s="194" t="s">
        <v>69</v>
      </c>
      <c r="I17" s="199" t="s">
        <v>233</v>
      </c>
      <c r="J17" s="60">
        <v>98</v>
      </c>
      <c r="K17" s="60" t="s">
        <v>35</v>
      </c>
      <c r="L17" s="189">
        <v>800000</v>
      </c>
      <c r="M17" s="189">
        <f>L17*5</f>
        <v>4000000</v>
      </c>
      <c r="N17" s="174" t="s">
        <v>29</v>
      </c>
      <c r="O17" s="89"/>
    </row>
    <row r="18" spans="1:20">
      <c r="A18" s="34"/>
      <c r="B18" s="35" t="s">
        <v>332</v>
      </c>
      <c r="C18" s="36"/>
      <c r="D18" s="37"/>
      <c r="E18" s="38"/>
      <c r="F18" s="38"/>
      <c r="G18" s="39"/>
      <c r="H18" s="38"/>
      <c r="I18" s="40"/>
      <c r="J18" s="40"/>
      <c r="K18" s="41"/>
      <c r="L18" s="41"/>
      <c r="M18" s="42"/>
      <c r="N18" s="43"/>
      <c r="O18" s="92"/>
    </row>
    <row r="19" spans="1:20">
      <c r="A19" s="273">
        <v>1</v>
      </c>
      <c r="B19" s="274" t="s">
        <v>294</v>
      </c>
      <c r="C19" s="274" t="s">
        <v>88</v>
      </c>
      <c r="D19" s="274" t="s">
        <v>295</v>
      </c>
      <c r="E19" s="274" t="s">
        <v>296</v>
      </c>
      <c r="F19" s="274" t="s">
        <v>297</v>
      </c>
      <c r="G19" s="285" t="s">
        <v>100</v>
      </c>
      <c r="H19" s="285" t="s">
        <v>69</v>
      </c>
      <c r="I19" s="285" t="s">
        <v>312</v>
      </c>
      <c r="J19" s="277">
        <v>92</v>
      </c>
      <c r="K19" s="277" t="s">
        <v>28</v>
      </c>
      <c r="L19" s="277">
        <v>960000</v>
      </c>
      <c r="M19" s="277">
        <f>L19*5</f>
        <v>4800000</v>
      </c>
      <c r="N19" s="327" t="s">
        <v>29</v>
      </c>
      <c r="O19" s="335"/>
    </row>
    <row r="20" spans="1:20">
      <c r="A20" s="280">
        <v>2</v>
      </c>
      <c r="B20" s="274" t="s">
        <v>234</v>
      </c>
      <c r="C20" s="274" t="s">
        <v>235</v>
      </c>
      <c r="D20" s="274" t="s">
        <v>236</v>
      </c>
      <c r="E20" s="274" t="s">
        <v>237</v>
      </c>
      <c r="F20" s="274" t="s">
        <v>238</v>
      </c>
      <c r="G20" s="285" t="s">
        <v>239</v>
      </c>
      <c r="H20" s="293"/>
      <c r="I20" s="285" t="s">
        <v>239</v>
      </c>
      <c r="J20" s="277">
        <v>87</v>
      </c>
      <c r="K20" s="277" t="s">
        <v>35</v>
      </c>
      <c r="L20" s="277">
        <v>800000</v>
      </c>
      <c r="M20" s="277">
        <f t="shared" ref="M20:M29" si="1">L20*5</f>
        <v>4000000</v>
      </c>
      <c r="N20" s="327" t="s">
        <v>29</v>
      </c>
      <c r="O20" s="335"/>
    </row>
    <row r="21" spans="1:20">
      <c r="A21" s="273">
        <v>3</v>
      </c>
      <c r="B21" s="274" t="s">
        <v>120</v>
      </c>
      <c r="C21" s="274" t="s">
        <v>240</v>
      </c>
      <c r="D21" s="274" t="s">
        <v>241</v>
      </c>
      <c r="E21" s="274" t="s">
        <v>242</v>
      </c>
      <c r="F21" s="274" t="s">
        <v>238</v>
      </c>
      <c r="G21" s="285" t="s">
        <v>48</v>
      </c>
      <c r="H21" s="285"/>
      <c r="I21" s="285" t="s">
        <v>48</v>
      </c>
      <c r="J21" s="277">
        <v>90</v>
      </c>
      <c r="K21" s="277" t="s">
        <v>35</v>
      </c>
      <c r="L21" s="277">
        <v>800000</v>
      </c>
      <c r="M21" s="277">
        <f t="shared" si="1"/>
        <v>4000000</v>
      </c>
      <c r="N21" s="328" t="s">
        <v>29</v>
      </c>
      <c r="O21" s="336"/>
    </row>
    <row r="22" spans="1:20">
      <c r="A22" s="280">
        <v>4</v>
      </c>
      <c r="B22" s="279" t="s">
        <v>243</v>
      </c>
      <c r="C22" s="279" t="s">
        <v>117</v>
      </c>
      <c r="D22" s="281" t="s">
        <v>244</v>
      </c>
      <c r="E22" s="329">
        <v>161121325134</v>
      </c>
      <c r="F22" s="279" t="s">
        <v>238</v>
      </c>
      <c r="G22" s="285" t="s">
        <v>53</v>
      </c>
      <c r="H22" s="285"/>
      <c r="I22" s="285" t="s">
        <v>53</v>
      </c>
      <c r="J22" s="277">
        <v>91</v>
      </c>
      <c r="K22" s="277" t="s">
        <v>35</v>
      </c>
      <c r="L22" s="277">
        <v>800000</v>
      </c>
      <c r="M22" s="277">
        <f t="shared" si="1"/>
        <v>4000000</v>
      </c>
      <c r="N22" s="328" t="s">
        <v>29</v>
      </c>
      <c r="O22" s="335"/>
    </row>
    <row r="23" spans="1:20">
      <c r="A23" s="273">
        <v>5</v>
      </c>
      <c r="B23" s="279" t="s">
        <v>245</v>
      </c>
      <c r="C23" s="279" t="s">
        <v>246</v>
      </c>
      <c r="D23" s="281" t="s">
        <v>247</v>
      </c>
      <c r="E23" s="329">
        <v>161121325133</v>
      </c>
      <c r="F23" s="279" t="s">
        <v>238</v>
      </c>
      <c r="G23" s="285" t="s">
        <v>170</v>
      </c>
      <c r="H23" s="285"/>
      <c r="I23" s="285" t="s">
        <v>170</v>
      </c>
      <c r="J23" s="277">
        <v>85</v>
      </c>
      <c r="K23" s="277" t="s">
        <v>35</v>
      </c>
      <c r="L23" s="277">
        <v>800000</v>
      </c>
      <c r="M23" s="277">
        <f t="shared" si="1"/>
        <v>4000000</v>
      </c>
      <c r="N23" s="328" t="s">
        <v>29</v>
      </c>
      <c r="O23" s="335"/>
    </row>
    <row r="24" spans="1:20">
      <c r="A24" s="280">
        <v>6</v>
      </c>
      <c r="B24" s="279" t="s">
        <v>248</v>
      </c>
      <c r="C24" s="279" t="s">
        <v>249</v>
      </c>
      <c r="D24" s="330" t="s">
        <v>250</v>
      </c>
      <c r="E24" s="329">
        <v>161121325125</v>
      </c>
      <c r="F24" s="279" t="s">
        <v>238</v>
      </c>
      <c r="G24" s="285" t="s">
        <v>40</v>
      </c>
      <c r="H24" s="285"/>
      <c r="I24" s="285" t="s">
        <v>40</v>
      </c>
      <c r="J24" s="277">
        <v>89</v>
      </c>
      <c r="K24" s="277" t="s">
        <v>35</v>
      </c>
      <c r="L24" s="277">
        <v>800000</v>
      </c>
      <c r="M24" s="277">
        <f t="shared" si="1"/>
        <v>4000000</v>
      </c>
      <c r="N24" s="328" t="s">
        <v>29</v>
      </c>
      <c r="O24" s="335"/>
    </row>
    <row r="25" spans="1:20">
      <c r="A25" s="273">
        <v>7</v>
      </c>
      <c r="B25" s="279" t="s">
        <v>298</v>
      </c>
      <c r="C25" s="279" t="s">
        <v>133</v>
      </c>
      <c r="D25" s="281" t="s">
        <v>299</v>
      </c>
      <c r="E25" s="329">
        <v>161121325201</v>
      </c>
      <c r="F25" s="279" t="s">
        <v>297</v>
      </c>
      <c r="G25" s="285" t="s">
        <v>46</v>
      </c>
      <c r="H25" s="285"/>
      <c r="I25" s="285" t="s">
        <v>46</v>
      </c>
      <c r="J25" s="277">
        <v>85</v>
      </c>
      <c r="K25" s="277" t="s">
        <v>35</v>
      </c>
      <c r="L25" s="277">
        <v>800000</v>
      </c>
      <c r="M25" s="277">
        <f t="shared" si="1"/>
        <v>4000000</v>
      </c>
      <c r="N25" s="328" t="s">
        <v>29</v>
      </c>
      <c r="O25" s="335"/>
    </row>
    <row r="26" spans="1:20">
      <c r="A26" s="280">
        <v>8</v>
      </c>
      <c r="B26" s="279" t="s">
        <v>251</v>
      </c>
      <c r="C26" s="279" t="s">
        <v>102</v>
      </c>
      <c r="D26" s="330">
        <v>35982</v>
      </c>
      <c r="E26" s="329">
        <v>161121325129</v>
      </c>
      <c r="F26" s="279" t="s">
        <v>238</v>
      </c>
      <c r="G26" s="285" t="s">
        <v>126</v>
      </c>
      <c r="H26" s="285"/>
      <c r="I26" s="285" t="s">
        <v>126</v>
      </c>
      <c r="J26" s="277">
        <v>88</v>
      </c>
      <c r="K26" s="277" t="s">
        <v>35</v>
      </c>
      <c r="L26" s="277">
        <v>800000</v>
      </c>
      <c r="M26" s="277">
        <f t="shared" si="1"/>
        <v>4000000</v>
      </c>
      <c r="N26" s="328" t="s">
        <v>29</v>
      </c>
      <c r="O26" s="337"/>
    </row>
    <row r="27" spans="1:20">
      <c r="A27" s="273">
        <v>9</v>
      </c>
      <c r="B27" s="279" t="s">
        <v>132</v>
      </c>
      <c r="C27" s="279" t="s">
        <v>300</v>
      </c>
      <c r="D27" s="330" t="s">
        <v>301</v>
      </c>
      <c r="E27" s="329">
        <v>161121325209</v>
      </c>
      <c r="F27" s="279" t="s">
        <v>297</v>
      </c>
      <c r="G27" s="285" t="s">
        <v>126</v>
      </c>
      <c r="H27" s="285"/>
      <c r="I27" s="285" t="s">
        <v>126</v>
      </c>
      <c r="J27" s="277">
        <v>85</v>
      </c>
      <c r="K27" s="277" t="s">
        <v>35</v>
      </c>
      <c r="L27" s="277">
        <v>800000</v>
      </c>
      <c r="M27" s="277">
        <f t="shared" si="1"/>
        <v>4000000</v>
      </c>
      <c r="N27" s="328" t="s">
        <v>29</v>
      </c>
      <c r="O27" s="337"/>
    </row>
    <row r="28" spans="1:20" ht="15.75" customHeight="1">
      <c r="A28" s="280">
        <v>10</v>
      </c>
      <c r="B28" s="331" t="s">
        <v>333</v>
      </c>
      <c r="C28" s="331" t="s">
        <v>80</v>
      </c>
      <c r="D28" s="332">
        <v>36101</v>
      </c>
      <c r="E28" s="333">
        <v>161121325224</v>
      </c>
      <c r="F28" s="331" t="s">
        <v>297</v>
      </c>
      <c r="G28" s="334">
        <v>3.33</v>
      </c>
      <c r="H28" s="331"/>
      <c r="I28" s="285" t="s">
        <v>126</v>
      </c>
      <c r="J28" s="331">
        <v>82</v>
      </c>
      <c r="K28" s="331" t="s">
        <v>35</v>
      </c>
      <c r="L28" s="277">
        <v>800000</v>
      </c>
      <c r="M28" s="277">
        <f t="shared" si="1"/>
        <v>4000000</v>
      </c>
      <c r="N28" s="328" t="s">
        <v>29</v>
      </c>
      <c r="O28" s="335"/>
      <c r="S28" s="6" t="str">
        <f>IF(G28&gt;=3.6,"Xuất sắc",IF(AND(G28&lt;3.2,G28&gt;=2.5),"Khá",IF(G28&lt;2.5,"Trung bình","Giỏi")))</f>
        <v>Giỏi</v>
      </c>
      <c r="T28" s="6" t="str">
        <f t="shared" ref="T28" si="2">IF(L28&gt;=90,"Xuất sắc",IF(L28&lt;80,"Khá","Tốt"))</f>
        <v>Xuất sắc</v>
      </c>
    </row>
    <row r="29" spans="1:20" ht="16" thickBot="1">
      <c r="A29" s="273">
        <v>11</v>
      </c>
      <c r="B29" s="338" t="s">
        <v>302</v>
      </c>
      <c r="C29" s="338" t="s">
        <v>303</v>
      </c>
      <c r="D29" s="339">
        <v>36013</v>
      </c>
      <c r="E29" s="340">
        <v>161121325249</v>
      </c>
      <c r="F29" s="338" t="s">
        <v>297</v>
      </c>
      <c r="G29" s="341" t="s">
        <v>126</v>
      </c>
      <c r="H29" s="341"/>
      <c r="I29" s="341" t="s">
        <v>126</v>
      </c>
      <c r="J29" s="342">
        <v>81</v>
      </c>
      <c r="K29" s="342" t="s">
        <v>35</v>
      </c>
      <c r="L29" s="342">
        <v>800000</v>
      </c>
      <c r="M29" s="342">
        <f t="shared" si="1"/>
        <v>4000000</v>
      </c>
      <c r="N29" s="343" t="s">
        <v>29</v>
      </c>
      <c r="O29" s="344"/>
    </row>
    <row r="30" spans="1:20">
      <c r="A30" s="84"/>
      <c r="B30" s="84"/>
      <c r="C30" s="84"/>
      <c r="D30" s="185"/>
      <c r="E30" s="186"/>
      <c r="F30" s="84"/>
      <c r="G30" s="84"/>
      <c r="H30" s="84"/>
      <c r="I30" s="84"/>
      <c r="J30" s="14"/>
      <c r="K30" s="156"/>
      <c r="L30" s="14"/>
      <c r="M30" s="65"/>
      <c r="N30" s="84"/>
      <c r="O30" s="84"/>
    </row>
    <row r="31" spans="1:20">
      <c r="A31" s="84"/>
      <c r="B31" s="84"/>
      <c r="C31" s="84"/>
      <c r="D31" s="62"/>
      <c r="E31" s="65"/>
      <c r="F31" s="84"/>
      <c r="G31" s="84"/>
      <c r="H31" s="84"/>
      <c r="I31" s="84"/>
      <c r="J31" s="14"/>
      <c r="K31" s="156"/>
      <c r="L31" s="14"/>
      <c r="M31" s="170"/>
      <c r="N31" s="84"/>
      <c r="O31" s="84"/>
    </row>
    <row r="32" spans="1:20">
      <c r="D32" s="62"/>
      <c r="E32" s="65"/>
      <c r="L32" s="14"/>
      <c r="M32" s="190"/>
    </row>
    <row r="33" spans="1:15">
      <c r="D33" s="62"/>
      <c r="E33" s="65"/>
      <c r="L33" s="14"/>
      <c r="M33" s="190"/>
    </row>
    <row r="34" spans="1:15">
      <c r="L34" s="14"/>
      <c r="M34" s="190"/>
    </row>
    <row r="35" spans="1:15">
      <c r="A35" s="66"/>
      <c r="B35" s="67" t="s">
        <v>334</v>
      </c>
      <c r="C35" s="15"/>
      <c r="D35" s="15"/>
      <c r="E35" s="66"/>
      <c r="F35" s="66"/>
      <c r="G35" s="69"/>
      <c r="H35" s="70"/>
      <c r="I35" s="71"/>
      <c r="J35" s="71"/>
      <c r="K35" s="14"/>
      <c r="L35" s="14"/>
      <c r="M35" s="88"/>
      <c r="N35" s="72"/>
      <c r="O35" s="15"/>
    </row>
    <row r="36" spans="1:15">
      <c r="A36" s="4"/>
      <c r="B36" s="3"/>
      <c r="C36" s="3"/>
      <c r="D36" s="4"/>
      <c r="E36" s="4"/>
      <c r="F36" s="4"/>
      <c r="G36" s="1"/>
      <c r="H36" s="4"/>
      <c r="I36" s="73" t="s">
        <v>291</v>
      </c>
      <c r="J36" s="4"/>
      <c r="K36" s="4"/>
      <c r="L36" s="3"/>
      <c r="M36" s="3"/>
      <c r="N36" s="3"/>
      <c r="O36" s="4"/>
    </row>
    <row r="37" spans="1:15">
      <c r="A37" s="74"/>
      <c r="B37" s="3"/>
      <c r="C37" s="3"/>
      <c r="D37" s="4"/>
      <c r="E37" s="74"/>
      <c r="F37" s="74"/>
      <c r="G37" s="1"/>
      <c r="H37" s="4"/>
      <c r="I37" s="74" t="s">
        <v>49</v>
      </c>
      <c r="J37" s="4"/>
      <c r="K37" s="4"/>
      <c r="L37" s="3"/>
      <c r="M37" s="4"/>
      <c r="N37" s="3"/>
      <c r="O37" s="4"/>
    </row>
    <row r="38" spans="1:15">
      <c r="A38" s="74" t="s">
        <v>50</v>
      </c>
      <c r="B38" s="3"/>
      <c r="C38" s="3"/>
      <c r="D38" s="4"/>
      <c r="E38" s="74"/>
      <c r="F38" s="74"/>
      <c r="G38" s="1"/>
      <c r="H38" s="4"/>
      <c r="I38" s="74"/>
      <c r="J38" s="4" t="s">
        <v>51</v>
      </c>
      <c r="K38" s="4"/>
      <c r="L38" s="3"/>
      <c r="M38" s="4"/>
      <c r="N38" s="3"/>
      <c r="O38" s="4"/>
    </row>
  </sheetData>
  <mergeCells count="2">
    <mergeCell ref="M9:N9"/>
    <mergeCell ref="M10:N10"/>
  </mergeCells>
  <pageMargins left="0" right="0" top="0.75" bottom="0.5" header="0.5" footer="0.5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K2</vt:lpstr>
      <vt:lpstr>K17</vt:lpstr>
      <vt:lpstr>42KCLC</vt:lpstr>
      <vt:lpstr>K25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Nguyennp</dc:creator>
  <cp:lastModifiedBy>dg sdg</cp:lastModifiedBy>
  <cp:lastPrinted>2017-09-21T11:44:58Z</cp:lastPrinted>
  <dcterms:created xsi:type="dcterms:W3CDTF">2017-08-31T10:13:01Z</dcterms:created>
  <dcterms:modified xsi:type="dcterms:W3CDTF">2017-09-27T11:16:57Z</dcterms:modified>
</cp:coreProperties>
</file>